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明细表 (2)" sheetId="1" r:id="rId1"/>
  </sheets>
  <externalReferences>
    <externalReference r:id="rId4"/>
  </externalReferences>
  <definedNames>
    <definedName name="_xlnm.Print_Titles" localSheetId="0">'明细表 (2)'!$1:$5</definedName>
    <definedName name="项目分类">'[1]项目明细分类表'!$A$11:$A$14</definedName>
  </definedNames>
  <calcPr fullCalcOnLoad="1"/>
</workbook>
</file>

<file path=xl/sharedStrings.xml><?xml version="1.0" encoding="utf-8"?>
<sst xmlns="http://schemas.openxmlformats.org/spreadsheetml/2006/main" count="161" uniqueCount="121">
  <si>
    <t>序号</t>
  </si>
  <si>
    <t>项目名称</t>
  </si>
  <si>
    <t>项目内容</t>
  </si>
  <si>
    <t>补助标准</t>
  </si>
  <si>
    <t>建设地点</t>
  </si>
  <si>
    <t>投入资金规模</t>
  </si>
  <si>
    <t>责任
单位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</si>
  <si>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</si>
  <si>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</si>
  <si>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</si>
  <si>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</si>
  <si>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</si>
  <si>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</si>
  <si>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</si>
  <si>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</si>
  <si>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</si>
  <si>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资金投入总计</t>
  </si>
  <si>
    <t>一、农业农村基础设施建设类项目合计</t>
  </si>
  <si>
    <t>（一）乡村道路</t>
  </si>
  <si>
    <t>各乡镇</t>
  </si>
  <si>
    <t>交通局</t>
  </si>
  <si>
    <t>2019年民权县村组道路建设工程</t>
  </si>
  <si>
    <t>（二）农田水利</t>
  </si>
  <si>
    <t>2019年民权县农村饮水安全巩固提升工程</t>
  </si>
  <si>
    <t>水利局</t>
  </si>
  <si>
    <t>2019年民权县农田水利工程</t>
  </si>
  <si>
    <t>（三）农村危房改造</t>
  </si>
  <si>
    <t>10000元-40000元</t>
  </si>
  <si>
    <t>住建</t>
  </si>
  <si>
    <t>野岗镇杨堂村道路项目</t>
  </si>
  <si>
    <t>新修3.5米18CM厚水泥路</t>
  </si>
  <si>
    <t>50万元</t>
  </si>
  <si>
    <t>野岗镇</t>
  </si>
  <si>
    <t>杨堂村</t>
  </si>
  <si>
    <t>孙六镇</t>
  </si>
  <si>
    <t>刘炳庄村</t>
  </si>
  <si>
    <t>二、产业发展类项目合计</t>
  </si>
  <si>
    <r>
      <t>（一）2</t>
    </r>
    <r>
      <rPr>
        <b/>
        <sz val="9"/>
        <color indexed="8"/>
        <rFont val="宋体"/>
        <family val="0"/>
      </rPr>
      <t>019年民权县</t>
    </r>
    <r>
      <rPr>
        <b/>
        <sz val="9"/>
        <color indexed="8"/>
        <rFont val="宋体"/>
        <family val="0"/>
      </rPr>
      <t>光伏发电扶贫项目</t>
    </r>
  </si>
  <si>
    <t>发改委</t>
  </si>
  <si>
    <r>
      <t>（二）2</t>
    </r>
    <r>
      <rPr>
        <b/>
        <sz val="9"/>
        <color indexed="8"/>
        <rFont val="宋体"/>
        <family val="0"/>
      </rPr>
      <t>019年民权县</t>
    </r>
    <r>
      <rPr>
        <b/>
        <sz val="9"/>
        <color indexed="8"/>
        <rFont val="宋体"/>
        <family val="0"/>
      </rPr>
      <t>扶贫小额贷款贴息项目</t>
    </r>
  </si>
  <si>
    <r>
      <t>带动全县1</t>
    </r>
    <r>
      <rPr>
        <sz val="9"/>
        <rFont val="宋体"/>
        <family val="0"/>
      </rPr>
      <t>811户贫困户申请小额贷款8846万元</t>
    </r>
  </si>
  <si>
    <t>金融办</t>
  </si>
  <si>
    <t>（四）2019年民权县“雨露计划”技能培训项目</t>
  </si>
  <si>
    <t>扶贫办</t>
  </si>
  <si>
    <t>（五）2018年扶贫车间质保金</t>
  </si>
  <si>
    <t>孟庄村</t>
  </si>
  <si>
    <t>王桥镇</t>
  </si>
  <si>
    <t>五里河村</t>
  </si>
  <si>
    <t>三、公共服务（社会发展、公益事业）</t>
  </si>
  <si>
    <t>四、其他项目</t>
  </si>
  <si>
    <r>
      <t>支付2</t>
    </r>
    <r>
      <rPr>
        <sz val="9"/>
        <rFont val="宋体"/>
        <family val="0"/>
      </rPr>
      <t>018年76个扶贫车间质保金</t>
    </r>
  </si>
  <si>
    <t>2018年民权县村组道路</t>
  </si>
  <si>
    <t>2019年资金量折合农村四级砼道路171公里</t>
  </si>
  <si>
    <t>各乡镇</t>
  </si>
  <si>
    <t>交通局</t>
  </si>
  <si>
    <t>（四）第一书记贫困村修路项目</t>
  </si>
  <si>
    <t>扶贫雨露计划培训3125人</t>
  </si>
  <si>
    <t>新建129个贫困村299KW级光伏电站</t>
  </si>
  <si>
    <t>龙塘镇</t>
  </si>
  <si>
    <t>龙东村</t>
  </si>
  <si>
    <t>各乡镇</t>
  </si>
  <si>
    <t>花园乡、野岗镇、白云寺镇等18个乡镇</t>
  </si>
  <si>
    <t>赵洪坡村、孟庄村等19个贫困村</t>
  </si>
  <si>
    <t>全县129个贫困村</t>
  </si>
  <si>
    <t>0.15-0.2</t>
  </si>
  <si>
    <t>（三）产业扶贫冷库建设项目</t>
  </si>
  <si>
    <t>农牧局</t>
  </si>
  <si>
    <t>2019年民权县龙塘镇工业园区冷库建设项目</t>
  </si>
  <si>
    <t>新建保鲜库1座，容量500吨</t>
  </si>
  <si>
    <t>2019年民权县花园乡冷库建设项目</t>
  </si>
  <si>
    <t>花园乡</t>
  </si>
  <si>
    <t>赵红坡村</t>
  </si>
  <si>
    <t>2019年民权县龙塘镇申庄村冷库建设项目</t>
  </si>
  <si>
    <t>新建保鲜库1座，容量300吨</t>
  </si>
  <si>
    <t>申庄村</t>
  </si>
  <si>
    <t>双塔镇</t>
  </si>
  <si>
    <t>2019年民权县白云寺镇冷库建设项目</t>
  </si>
  <si>
    <t>白云寺镇</t>
  </si>
  <si>
    <t>湾子村</t>
  </si>
  <si>
    <t>2019年民权县野岗镇冷库建设项目</t>
  </si>
  <si>
    <t>胡庄村</t>
  </si>
  <si>
    <t>2019年民权县北关镇冷库建设项目</t>
  </si>
  <si>
    <t>北关镇</t>
  </si>
  <si>
    <t>金庄村</t>
  </si>
  <si>
    <t>2019年民权县绿洲街道办冷库建设项目</t>
  </si>
  <si>
    <t>绿洲街道办</t>
  </si>
  <si>
    <t>亓堂村</t>
  </si>
  <si>
    <t>2019年民权县程庄镇冷库建设项目</t>
  </si>
  <si>
    <t>程庄镇</t>
  </si>
  <si>
    <t>葛庄村</t>
  </si>
  <si>
    <t>新建保鲜库1座，容量500吨</t>
  </si>
  <si>
    <t>牛牧岗村</t>
  </si>
  <si>
    <t>2019年民权县双塔镇牛牧岗村冷库建设项目</t>
  </si>
  <si>
    <t>小阁寺村</t>
  </si>
  <si>
    <t>砖混结构特色产业扶贫示范点1座</t>
  </si>
  <si>
    <t>王桥镇五里河村扶贫车间就业点</t>
  </si>
  <si>
    <t>野岗镇孟庄村扶贫车间就业点</t>
  </si>
  <si>
    <t>2018年民权县村组道路连通工程（续建）</t>
  </si>
  <si>
    <t>北关镇、白云寺镇</t>
  </si>
  <si>
    <t>四级砼道路3.2公里</t>
  </si>
  <si>
    <t>短期技能补助项目</t>
  </si>
  <si>
    <t>职业教育培训补助项目</t>
  </si>
  <si>
    <r>
      <t>培训8</t>
    </r>
    <r>
      <rPr>
        <sz val="9"/>
        <color indexed="8"/>
        <rFont val="宋体"/>
        <family val="0"/>
      </rPr>
      <t>53人</t>
    </r>
  </si>
  <si>
    <t>培训2272人</t>
  </si>
  <si>
    <t>完成C级-D级4类重点对象1522户危房改造任务</t>
  </si>
  <si>
    <t>2019年民权县双塔镇小阁寺村冷库建设项目</t>
  </si>
  <si>
    <t>孙六镇刘炳庄村道路项目</t>
  </si>
  <si>
    <t>新打水源井23眼，压力罐11套，消毒设备28套，日检测设备23套。</t>
  </si>
  <si>
    <t>新建花园乡赵洪坡村、野岗镇孟庄、白云寺镇等18个乡镇19个贫困村桥梁97座，水闸8座，提灌站5座，沟渠疏浚42.21公里。</t>
  </si>
  <si>
    <t>新修3.5米18CM厚水泥路</t>
  </si>
  <si>
    <t>1000平方米扶贫车间1座</t>
  </si>
  <si>
    <t>四级砼道路41.2公里</t>
  </si>
  <si>
    <t>民权县2019年统筹整合财政涉农资金项目安排执行情况表</t>
  </si>
  <si>
    <t>2019年扶贫小额贷款担保资金</t>
  </si>
  <si>
    <t>贷款10000万元</t>
  </si>
  <si>
    <t>各乡镇</t>
  </si>
  <si>
    <t>（六 ）产业扶贫项目</t>
  </si>
  <si>
    <t>（一）2019年人居环境改善民权县户用厕所补助项目</t>
  </si>
  <si>
    <t>（二）2019年人居环境改善民权县贫困村污水处理项目</t>
  </si>
  <si>
    <t>农村户用改厕补助13900户</t>
  </si>
  <si>
    <t>建设农村污水处理工程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</si>
</sst>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_ "/>
    <numFmt numFmtId="183" formatCode="0.0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3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color indexed="8"/>
      <name val="仿宋_GB2312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9"/>
      <color theme="1"/>
      <name val="仿宋_GB2312"/>
      <family val="3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sz val="9"/>
      <color indexed="8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9"/>
      <color indexed="8"/>
      <name val="Calibri Light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7" fillId="13" borderId="5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vertical="center"/>
    </xf>
    <xf numFmtId="0" fontId="38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6" xfId="41"/>
    <cellStyle name="常规 2" xfId="42"/>
    <cellStyle name="常规 2 10" xfId="43"/>
    <cellStyle name="常规 2 11" xfId="44"/>
    <cellStyle name="常规 2 12" xfId="45"/>
    <cellStyle name="常规 2 2" xfId="46"/>
    <cellStyle name="常规 2 3" xfId="47"/>
    <cellStyle name="常规 2 4" xfId="48"/>
    <cellStyle name="常规 2 5" xfId="49"/>
    <cellStyle name="常规 2 6" xfId="50"/>
    <cellStyle name="常规 2 7" xfId="51"/>
    <cellStyle name="常规 2 8" xfId="52"/>
    <cellStyle name="常规 2 9" xfId="53"/>
    <cellStyle name="常规 27" xfId="54"/>
    <cellStyle name="常规 3" xfId="55"/>
    <cellStyle name="常规 5" xfId="56"/>
    <cellStyle name="常规 6" xfId="57"/>
    <cellStyle name="常规 7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382;&#24180;&#25991;&#20214;\&#33073;&#36139;&#25915;&#22362;\2019&#33073;&#36139;&#25915;&#22362;\&#23454;&#26045;&#26041;&#26696;\Users\Administrator\Documents\WeChat%20Files\c154535858\Files\2018&#25206;&#36139;&#26092;&#25253;\&#20892;&#24320;&#21150;&#26092;&#25253;&#27169;&#26495;2.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23" sqref="P23"/>
    </sheetView>
  </sheetViews>
  <sheetFormatPr defaultColWidth="9.00390625" defaultRowHeight="14.25"/>
  <cols>
    <col min="1" max="1" width="5.50390625" style="0" customWidth="1"/>
    <col min="2" max="2" width="17.75390625" style="0" customWidth="1"/>
    <col min="3" max="3" width="23.875" style="0" customWidth="1"/>
    <col min="4" max="4" width="6.375" style="0" customWidth="1"/>
    <col min="6" max="6" width="6.625" style="0" customWidth="1"/>
    <col min="7" max="7" width="10.625" style="0" customWidth="1"/>
    <col min="8" max="8" width="9.50390625" style="0" customWidth="1"/>
    <col min="9" max="10" width="9.00390625" style="0" customWidth="1"/>
    <col min="11" max="11" width="8.875" style="0" customWidth="1"/>
    <col min="12" max="12" width="7.50390625" style="0" customWidth="1"/>
    <col min="13" max="13" width="7.25390625" style="0" customWidth="1"/>
  </cols>
  <sheetData>
    <row r="1" spans="1:2" ht="15" customHeight="1">
      <c r="A1" s="55"/>
      <c r="B1" s="55"/>
    </row>
    <row r="2" spans="1:13" ht="33.75" customHeight="1">
      <c r="A2" s="61" t="s">
        <v>112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 customHeight="1">
      <c r="A3" s="56"/>
      <c r="B3" s="56"/>
      <c r="C3" s="2"/>
      <c r="D3" s="3"/>
      <c r="E3" s="3"/>
      <c r="F3" s="3"/>
      <c r="G3" s="2"/>
      <c r="H3" s="2"/>
      <c r="I3" s="2"/>
      <c r="J3" s="2"/>
      <c r="K3" s="2"/>
      <c r="L3" s="3"/>
      <c r="M3" s="44"/>
    </row>
    <row r="4" spans="1:13" ht="18.75" customHeight="1">
      <c r="A4" s="46" t="s">
        <v>0</v>
      </c>
      <c r="B4" s="46" t="s">
        <v>1</v>
      </c>
      <c r="C4" s="4" t="s">
        <v>2</v>
      </c>
      <c r="D4" s="46" t="s">
        <v>3</v>
      </c>
      <c r="E4" s="46" t="s">
        <v>4</v>
      </c>
      <c r="F4" s="46"/>
      <c r="G4" s="46" t="s">
        <v>5</v>
      </c>
      <c r="H4" s="46"/>
      <c r="I4" s="46"/>
      <c r="J4" s="46"/>
      <c r="K4" s="46"/>
      <c r="L4" s="46" t="s">
        <v>6</v>
      </c>
      <c r="M4" s="46" t="s">
        <v>7</v>
      </c>
    </row>
    <row r="5" spans="1:13" ht="27" customHeight="1">
      <c r="A5" s="46"/>
      <c r="B5" s="46"/>
      <c r="C5" s="4" t="s">
        <v>8</v>
      </c>
      <c r="D5" s="46"/>
      <c r="E5" s="4" t="s">
        <v>9</v>
      </c>
      <c r="F5" s="5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6"/>
      <c r="M5" s="46"/>
    </row>
    <row r="6" spans="1:13" ht="19.5" customHeight="1">
      <c r="A6" s="52" t="s">
        <v>16</v>
      </c>
      <c r="B6" s="52"/>
      <c r="C6" s="52"/>
      <c r="D6" s="52"/>
      <c r="E6" s="52"/>
      <c r="F6" s="52"/>
      <c r="G6" s="6">
        <f>G7+G19+G41+G44</f>
        <v>40780</v>
      </c>
      <c r="H6" s="6">
        <f>H7+H19+H41+H44</f>
        <v>16519.7</v>
      </c>
      <c r="I6" s="6">
        <f>I7+I19+I41+I44</f>
        <v>8893.17</v>
      </c>
      <c r="J6" s="6">
        <f>J7+J19+J41+J44</f>
        <v>4962</v>
      </c>
      <c r="K6" s="6">
        <f>K7+K19+K41+K44</f>
        <v>10405.130000000001</v>
      </c>
      <c r="L6" s="6"/>
      <c r="M6" s="25"/>
    </row>
    <row r="7" spans="1:13" ht="18" customHeight="1">
      <c r="A7" s="51" t="s">
        <v>17</v>
      </c>
      <c r="B7" s="51"/>
      <c r="C7" s="51"/>
      <c r="D7" s="51"/>
      <c r="E7" s="51"/>
      <c r="F7" s="51"/>
      <c r="G7" s="6">
        <f>G8+G12+G15+G16</f>
        <v>22357.13</v>
      </c>
      <c r="H7" s="6">
        <f>H8+H12+H15+H16</f>
        <v>2519.7</v>
      </c>
      <c r="I7" s="6">
        <f>I8+I12+I15+I16</f>
        <v>6648</v>
      </c>
      <c r="J7" s="6">
        <f>J8+J12+J15+J16</f>
        <v>3872.3</v>
      </c>
      <c r="K7" s="6">
        <f>K8+K12+K15+K16</f>
        <v>9317.130000000001</v>
      </c>
      <c r="L7" s="22"/>
      <c r="M7" s="23"/>
    </row>
    <row r="8" spans="1:13" ht="28.5" customHeight="1">
      <c r="A8" s="7"/>
      <c r="B8" s="8" t="s">
        <v>18</v>
      </c>
      <c r="C8" s="8"/>
      <c r="D8" s="8"/>
      <c r="E8" s="8"/>
      <c r="F8" s="8"/>
      <c r="G8" s="9">
        <f>SUM(H8:K8)</f>
        <v>15925.560000000001</v>
      </c>
      <c r="H8" s="9">
        <f>H9+H10+H11</f>
        <v>1139.7</v>
      </c>
      <c r="I8" s="9">
        <f>I9+I10+I11</f>
        <v>4648</v>
      </c>
      <c r="J8" s="9">
        <f>J9+J10+J11</f>
        <v>3872.3</v>
      </c>
      <c r="K8" s="9">
        <f>K9+K10+K11</f>
        <v>6265.56</v>
      </c>
      <c r="L8" s="7"/>
      <c r="M8" s="7"/>
    </row>
    <row r="9" spans="1:13" ht="27" customHeight="1">
      <c r="A9" s="7">
        <v>1</v>
      </c>
      <c r="B9" s="10" t="s">
        <v>51</v>
      </c>
      <c r="C9" s="32" t="s">
        <v>52</v>
      </c>
      <c r="D9" s="8"/>
      <c r="E9" s="34" t="s">
        <v>53</v>
      </c>
      <c r="F9" s="8"/>
      <c r="G9" s="11">
        <f>SUM(H9:K9)</f>
        <v>14000</v>
      </c>
      <c r="H9" s="9">
        <v>1139.7</v>
      </c>
      <c r="I9" s="9">
        <v>4493</v>
      </c>
      <c r="J9" s="9">
        <v>3572.3</v>
      </c>
      <c r="K9" s="9">
        <v>4795</v>
      </c>
      <c r="L9" s="32" t="s">
        <v>54</v>
      </c>
      <c r="M9" s="7"/>
    </row>
    <row r="10" spans="1:13" ht="27" customHeight="1">
      <c r="A10" s="7">
        <v>2</v>
      </c>
      <c r="B10" s="10" t="s">
        <v>21</v>
      </c>
      <c r="C10" s="11" t="s">
        <v>111</v>
      </c>
      <c r="D10" s="10">
        <v>72.46</v>
      </c>
      <c r="E10" s="10" t="s">
        <v>19</v>
      </c>
      <c r="F10" s="10"/>
      <c r="G10" s="11">
        <f>SUM(H10:K10)</f>
        <v>1747.67</v>
      </c>
      <c r="H10" s="11"/>
      <c r="I10" s="10">
        <v>155</v>
      </c>
      <c r="J10" s="10">
        <v>300</v>
      </c>
      <c r="K10" s="11">
        <v>1292.67</v>
      </c>
      <c r="L10" s="10" t="s">
        <v>20</v>
      </c>
      <c r="M10" s="7"/>
    </row>
    <row r="11" spans="1:13" ht="27" customHeight="1">
      <c r="A11" s="7">
        <v>3</v>
      </c>
      <c r="B11" s="10" t="s">
        <v>97</v>
      </c>
      <c r="C11" s="11" t="s">
        <v>99</v>
      </c>
      <c r="D11" s="10">
        <v>50</v>
      </c>
      <c r="E11" s="10" t="s">
        <v>98</v>
      </c>
      <c r="F11" s="10"/>
      <c r="G11" s="11">
        <f>SUM(H11:K11)</f>
        <v>177.89</v>
      </c>
      <c r="H11" s="11"/>
      <c r="I11" s="10"/>
      <c r="J11" s="10"/>
      <c r="K11" s="11">
        <v>177.89</v>
      </c>
      <c r="L11" s="10" t="s">
        <v>20</v>
      </c>
      <c r="M11" s="7"/>
    </row>
    <row r="12" spans="1:13" ht="19.5" customHeight="1">
      <c r="A12" s="7"/>
      <c r="B12" s="8" t="s">
        <v>22</v>
      </c>
      <c r="C12" s="7"/>
      <c r="D12" s="7"/>
      <c r="E12" s="7"/>
      <c r="F12" s="7"/>
      <c r="G12" s="6">
        <f>SUM(G13:G14)</f>
        <v>3280</v>
      </c>
      <c r="H12" s="6">
        <f>SUM(H13:H14)</f>
        <v>1380</v>
      </c>
      <c r="I12" s="6">
        <f>SUM(I13:I14)</f>
        <v>1900</v>
      </c>
      <c r="J12" s="6">
        <f>SUM(J13:J14)</f>
        <v>0</v>
      </c>
      <c r="K12" s="6">
        <f>SUM(K13:K14)</f>
        <v>0</v>
      </c>
      <c r="L12" s="7"/>
      <c r="M12" s="7"/>
    </row>
    <row r="13" spans="1:13" ht="48.75" customHeight="1">
      <c r="A13" s="12">
        <v>1</v>
      </c>
      <c r="B13" s="13" t="s">
        <v>23</v>
      </c>
      <c r="C13" s="35" t="s">
        <v>107</v>
      </c>
      <c r="D13" s="7">
        <v>1380</v>
      </c>
      <c r="E13" s="7" t="s">
        <v>60</v>
      </c>
      <c r="F13" s="7"/>
      <c r="G13" s="14">
        <f>SUM(H13:K13)</f>
        <v>1380</v>
      </c>
      <c r="H13" s="15">
        <v>1380</v>
      </c>
      <c r="I13" s="21"/>
      <c r="J13" s="21"/>
      <c r="K13" s="21"/>
      <c r="L13" s="15" t="s">
        <v>24</v>
      </c>
      <c r="M13" s="7"/>
    </row>
    <row r="14" spans="1:13" ht="50.25" customHeight="1">
      <c r="A14" s="12">
        <v>2</v>
      </c>
      <c r="B14" s="16" t="s">
        <v>25</v>
      </c>
      <c r="C14" s="30" t="s">
        <v>108</v>
      </c>
      <c r="D14" s="7">
        <v>1900</v>
      </c>
      <c r="E14" s="7" t="s">
        <v>61</v>
      </c>
      <c r="F14" s="7" t="s">
        <v>62</v>
      </c>
      <c r="G14" s="14">
        <f>SUM(H14:K14)</f>
        <v>1900</v>
      </c>
      <c r="H14" s="15"/>
      <c r="I14" s="21">
        <v>1900</v>
      </c>
      <c r="J14" s="21"/>
      <c r="K14" s="21"/>
      <c r="L14" s="15" t="s">
        <v>24</v>
      </c>
      <c r="M14" s="7"/>
    </row>
    <row r="15" spans="1:13" ht="34.5" customHeight="1">
      <c r="A15" s="7"/>
      <c r="B15" s="8" t="s">
        <v>26</v>
      </c>
      <c r="C15" s="42" t="s">
        <v>104</v>
      </c>
      <c r="D15" s="7" t="s">
        <v>27</v>
      </c>
      <c r="E15" s="7" t="s">
        <v>19</v>
      </c>
      <c r="F15" s="7"/>
      <c r="G15" s="31">
        <f>SUM(H15:K15)</f>
        <v>3051.57</v>
      </c>
      <c r="H15" s="6">
        <v>0</v>
      </c>
      <c r="I15" s="6">
        <v>0</v>
      </c>
      <c r="J15" s="6">
        <v>0</v>
      </c>
      <c r="K15" s="6">
        <v>3051.57</v>
      </c>
      <c r="L15" s="7" t="s">
        <v>28</v>
      </c>
      <c r="M15" s="7"/>
    </row>
    <row r="16" spans="1:13" ht="22.5">
      <c r="A16" s="12"/>
      <c r="B16" s="17" t="s">
        <v>55</v>
      </c>
      <c r="C16" s="18"/>
      <c r="D16" s="7"/>
      <c r="E16" s="18"/>
      <c r="F16" s="18"/>
      <c r="G16" s="31">
        <f>SUM(H16:K16)</f>
        <v>100</v>
      </c>
      <c r="H16" s="6">
        <f>SUM(H17:H18)</f>
        <v>0</v>
      </c>
      <c r="I16" s="6">
        <f>SUM(I17:I18)</f>
        <v>100</v>
      </c>
      <c r="J16" s="6">
        <f>SUM(J17:J18)</f>
        <v>0</v>
      </c>
      <c r="K16" s="6">
        <f>SUM(K17:K18)</f>
        <v>0</v>
      </c>
      <c r="L16" s="7"/>
      <c r="M16" s="7"/>
    </row>
    <row r="17" spans="1:13" ht="22.5">
      <c r="A17" s="12">
        <v>1</v>
      </c>
      <c r="B17" s="7" t="s">
        <v>29</v>
      </c>
      <c r="C17" s="19" t="s">
        <v>109</v>
      </c>
      <c r="D17" s="7" t="s">
        <v>31</v>
      </c>
      <c r="E17" s="7" t="s">
        <v>32</v>
      </c>
      <c r="F17" s="7" t="s">
        <v>33</v>
      </c>
      <c r="G17" s="14">
        <v>50</v>
      </c>
      <c r="H17" s="7"/>
      <c r="I17" s="7">
        <v>50</v>
      </c>
      <c r="J17" s="7"/>
      <c r="K17" s="7"/>
      <c r="L17" s="7" t="s">
        <v>32</v>
      </c>
      <c r="M17" s="7"/>
    </row>
    <row r="18" spans="1:13" ht="22.5">
      <c r="A18" s="12">
        <v>2</v>
      </c>
      <c r="B18" s="43" t="s">
        <v>106</v>
      </c>
      <c r="C18" s="19" t="s">
        <v>30</v>
      </c>
      <c r="D18" s="10" t="s">
        <v>31</v>
      </c>
      <c r="E18" s="10" t="s">
        <v>34</v>
      </c>
      <c r="F18" s="10" t="s">
        <v>35</v>
      </c>
      <c r="G18" s="14">
        <v>50</v>
      </c>
      <c r="H18" s="10"/>
      <c r="I18" s="10">
        <v>50</v>
      </c>
      <c r="J18" s="10"/>
      <c r="K18" s="10"/>
      <c r="L18" s="10" t="s">
        <v>34</v>
      </c>
      <c r="M18" s="7"/>
    </row>
    <row r="19" spans="1:13" ht="21" customHeight="1">
      <c r="A19" s="51" t="s">
        <v>36</v>
      </c>
      <c r="B19" s="51"/>
      <c r="C19" s="51"/>
      <c r="D19" s="51"/>
      <c r="E19" s="51"/>
      <c r="F19" s="51"/>
      <c r="G19" s="6">
        <f>G20+G21+G22+G33+G36+G37</f>
        <v>15943.17</v>
      </c>
      <c r="H19" s="6">
        <f>H20+H21+H22+H33+H36+H37</f>
        <v>14000</v>
      </c>
      <c r="I19" s="6">
        <f>I20+I21+I22+I33+I36+I37</f>
        <v>855.17</v>
      </c>
      <c r="J19" s="6">
        <f>J20+J21+J22+J33+J36+J37</f>
        <v>0</v>
      </c>
      <c r="K19" s="6">
        <f>K20+K21+K22+K33+K36+K37</f>
        <v>1088</v>
      </c>
      <c r="L19" s="23"/>
      <c r="M19" s="10"/>
    </row>
    <row r="20" spans="1:13" ht="31.5" customHeight="1">
      <c r="A20" s="49" t="s">
        <v>37</v>
      </c>
      <c r="B20" s="50"/>
      <c r="C20" s="35" t="s">
        <v>57</v>
      </c>
      <c r="D20" s="10"/>
      <c r="E20" s="37" t="s">
        <v>60</v>
      </c>
      <c r="F20" s="37" t="s">
        <v>63</v>
      </c>
      <c r="G20" s="6">
        <f>SUM(H20:K20)</f>
        <v>12905</v>
      </c>
      <c r="H20" s="10">
        <v>12905</v>
      </c>
      <c r="I20" s="10"/>
      <c r="J20" s="10"/>
      <c r="K20" s="10"/>
      <c r="L20" s="7" t="s">
        <v>38</v>
      </c>
      <c r="M20" s="26"/>
    </row>
    <row r="21" spans="1:13" ht="33" customHeight="1">
      <c r="A21" s="49" t="s">
        <v>39</v>
      </c>
      <c r="B21" s="50"/>
      <c r="C21" s="10" t="s">
        <v>40</v>
      </c>
      <c r="D21" s="10">
        <v>250</v>
      </c>
      <c r="E21" s="10" t="s">
        <v>19</v>
      </c>
      <c r="F21" s="10"/>
      <c r="G21" s="6">
        <f>SUM(H21:K21)</f>
        <v>243.77</v>
      </c>
      <c r="H21" s="10"/>
      <c r="I21" s="10">
        <v>243.77</v>
      </c>
      <c r="J21" s="10"/>
      <c r="K21" s="10"/>
      <c r="L21" s="7" t="s">
        <v>41</v>
      </c>
      <c r="M21" s="26"/>
    </row>
    <row r="22" spans="1:13" s="1" customFormat="1" ht="27" customHeight="1">
      <c r="A22" s="53" t="s">
        <v>65</v>
      </c>
      <c r="B22" s="54"/>
      <c r="C22" s="10"/>
      <c r="D22" s="10"/>
      <c r="E22" s="10"/>
      <c r="F22" s="10"/>
      <c r="G22" s="6">
        <f>SUM(G23:G32)</f>
        <v>1095</v>
      </c>
      <c r="H22" s="6">
        <f>SUM(H23:H32)</f>
        <v>1095</v>
      </c>
      <c r="I22" s="6">
        <f>SUM(I23:I32)</f>
        <v>0</v>
      </c>
      <c r="J22" s="6">
        <f>SUM(J23:J32)</f>
        <v>0</v>
      </c>
      <c r="K22" s="6">
        <f>SUM(K23:K32)</f>
        <v>0</v>
      </c>
      <c r="L22" s="10" t="s">
        <v>66</v>
      </c>
      <c r="M22" s="27"/>
    </row>
    <row r="23" spans="1:13" s="1" customFormat="1" ht="28.5" customHeight="1">
      <c r="A23" s="10">
        <v>1</v>
      </c>
      <c r="B23" s="38" t="s">
        <v>67</v>
      </c>
      <c r="C23" s="10" t="s">
        <v>68</v>
      </c>
      <c r="D23" s="10">
        <v>120</v>
      </c>
      <c r="E23" s="10" t="s">
        <v>58</v>
      </c>
      <c r="F23" s="10" t="s">
        <v>59</v>
      </c>
      <c r="G23" s="14">
        <v>120</v>
      </c>
      <c r="H23" s="10">
        <v>120</v>
      </c>
      <c r="I23" s="10"/>
      <c r="J23" s="10"/>
      <c r="K23" s="10"/>
      <c r="L23" s="10" t="s">
        <v>66</v>
      </c>
      <c r="M23" s="27"/>
    </row>
    <row r="24" spans="1:13" s="1" customFormat="1" ht="30.75" customHeight="1">
      <c r="A24" s="10">
        <v>2</v>
      </c>
      <c r="B24" s="38" t="s">
        <v>69</v>
      </c>
      <c r="C24" s="10" t="s">
        <v>68</v>
      </c>
      <c r="D24" s="10">
        <v>120</v>
      </c>
      <c r="E24" s="10" t="s">
        <v>70</v>
      </c>
      <c r="F24" s="10" t="s">
        <v>71</v>
      </c>
      <c r="G24" s="14">
        <v>120</v>
      </c>
      <c r="H24" s="10">
        <v>120</v>
      </c>
      <c r="I24" s="10"/>
      <c r="J24" s="10"/>
      <c r="K24" s="10"/>
      <c r="L24" s="10" t="s">
        <v>66</v>
      </c>
      <c r="M24" s="27"/>
    </row>
    <row r="25" spans="1:13" s="1" customFormat="1" ht="27.75" customHeight="1">
      <c r="A25" s="10">
        <v>3</v>
      </c>
      <c r="B25" s="38" t="s">
        <v>72</v>
      </c>
      <c r="C25" s="10" t="s">
        <v>73</v>
      </c>
      <c r="D25" s="10">
        <v>85</v>
      </c>
      <c r="E25" s="10" t="s">
        <v>58</v>
      </c>
      <c r="F25" s="10" t="s">
        <v>74</v>
      </c>
      <c r="G25" s="14">
        <v>85</v>
      </c>
      <c r="H25" s="10">
        <v>85</v>
      </c>
      <c r="I25" s="10"/>
      <c r="J25" s="10"/>
      <c r="K25" s="10"/>
      <c r="L25" s="10" t="s">
        <v>66</v>
      </c>
      <c r="M25" s="27"/>
    </row>
    <row r="26" spans="1:13" s="1" customFormat="1" ht="26.25" customHeight="1">
      <c r="A26" s="10">
        <v>4</v>
      </c>
      <c r="B26" s="38" t="s">
        <v>92</v>
      </c>
      <c r="C26" s="10" t="s">
        <v>90</v>
      </c>
      <c r="D26" s="10">
        <v>120</v>
      </c>
      <c r="E26" s="10" t="s">
        <v>75</v>
      </c>
      <c r="F26" s="10" t="s">
        <v>91</v>
      </c>
      <c r="G26" s="14">
        <v>120</v>
      </c>
      <c r="H26" s="10">
        <v>120</v>
      </c>
      <c r="I26" s="10"/>
      <c r="J26" s="10"/>
      <c r="K26" s="10"/>
      <c r="L26" s="10" t="s">
        <v>66</v>
      </c>
      <c r="M26" s="27"/>
    </row>
    <row r="27" spans="1:13" s="1" customFormat="1" ht="32.25" customHeight="1">
      <c r="A27" s="10">
        <v>5</v>
      </c>
      <c r="B27" s="38" t="s">
        <v>105</v>
      </c>
      <c r="C27" s="10" t="s">
        <v>90</v>
      </c>
      <c r="D27" s="10">
        <v>120</v>
      </c>
      <c r="E27" s="10" t="s">
        <v>75</v>
      </c>
      <c r="F27" s="10" t="s">
        <v>93</v>
      </c>
      <c r="G27" s="14">
        <v>120</v>
      </c>
      <c r="H27" s="10">
        <v>120</v>
      </c>
      <c r="I27" s="10"/>
      <c r="J27" s="10"/>
      <c r="K27" s="10"/>
      <c r="L27" s="10" t="s">
        <v>66</v>
      </c>
      <c r="M27" s="27"/>
    </row>
    <row r="28" spans="1:13" s="1" customFormat="1" ht="30.75" customHeight="1">
      <c r="A28" s="10">
        <v>6</v>
      </c>
      <c r="B28" s="38" t="s">
        <v>76</v>
      </c>
      <c r="C28" s="10" t="s">
        <v>90</v>
      </c>
      <c r="D28" s="10">
        <v>120</v>
      </c>
      <c r="E28" s="10" t="s">
        <v>77</v>
      </c>
      <c r="F28" s="10" t="s">
        <v>78</v>
      </c>
      <c r="G28" s="14">
        <v>120</v>
      </c>
      <c r="H28" s="10">
        <v>120</v>
      </c>
      <c r="I28" s="10"/>
      <c r="J28" s="10"/>
      <c r="K28" s="10"/>
      <c r="L28" s="10" t="s">
        <v>66</v>
      </c>
      <c r="M28" s="27"/>
    </row>
    <row r="29" spans="1:13" s="1" customFormat="1" ht="27.75" customHeight="1">
      <c r="A29" s="10">
        <v>7</v>
      </c>
      <c r="B29" s="38" t="s">
        <v>79</v>
      </c>
      <c r="C29" s="10" t="s">
        <v>73</v>
      </c>
      <c r="D29" s="10">
        <v>85</v>
      </c>
      <c r="E29" s="10" t="s">
        <v>32</v>
      </c>
      <c r="F29" s="10" t="s">
        <v>80</v>
      </c>
      <c r="G29" s="14">
        <v>85</v>
      </c>
      <c r="H29" s="10">
        <v>85</v>
      </c>
      <c r="I29" s="10"/>
      <c r="J29" s="10"/>
      <c r="K29" s="10"/>
      <c r="L29" s="10" t="s">
        <v>66</v>
      </c>
      <c r="M29" s="27"/>
    </row>
    <row r="30" spans="1:13" s="1" customFormat="1" ht="27" customHeight="1">
      <c r="A30" s="10">
        <v>8</v>
      </c>
      <c r="B30" s="38" t="s">
        <v>81</v>
      </c>
      <c r="C30" s="10" t="s">
        <v>68</v>
      </c>
      <c r="D30" s="10">
        <v>120</v>
      </c>
      <c r="E30" s="10" t="s">
        <v>82</v>
      </c>
      <c r="F30" s="10" t="s">
        <v>83</v>
      </c>
      <c r="G30" s="14">
        <v>120</v>
      </c>
      <c r="H30" s="10">
        <v>120</v>
      </c>
      <c r="I30" s="10"/>
      <c r="J30" s="10"/>
      <c r="K30" s="10"/>
      <c r="L30" s="10" t="s">
        <v>66</v>
      </c>
      <c r="M30" s="27"/>
    </row>
    <row r="31" spans="1:13" s="1" customFormat="1" ht="33.75" customHeight="1">
      <c r="A31" s="10">
        <v>9</v>
      </c>
      <c r="B31" s="38" t="s">
        <v>84</v>
      </c>
      <c r="C31" s="10" t="s">
        <v>68</v>
      </c>
      <c r="D31" s="10">
        <v>120</v>
      </c>
      <c r="E31" s="10" t="s">
        <v>85</v>
      </c>
      <c r="F31" s="10" t="s">
        <v>86</v>
      </c>
      <c r="G31" s="14">
        <v>120</v>
      </c>
      <c r="H31" s="10">
        <v>120</v>
      </c>
      <c r="I31" s="10"/>
      <c r="J31" s="10"/>
      <c r="K31" s="10"/>
      <c r="L31" s="10" t="s">
        <v>66</v>
      </c>
      <c r="M31" s="27"/>
    </row>
    <row r="32" spans="1:13" s="1" customFormat="1" ht="30.75" customHeight="1">
      <c r="A32" s="10">
        <v>10</v>
      </c>
      <c r="B32" s="38" t="s">
        <v>87</v>
      </c>
      <c r="C32" s="10" t="s">
        <v>73</v>
      </c>
      <c r="D32" s="10">
        <v>85</v>
      </c>
      <c r="E32" s="10" t="s">
        <v>88</v>
      </c>
      <c r="F32" s="10" t="s">
        <v>89</v>
      </c>
      <c r="G32" s="14">
        <v>85</v>
      </c>
      <c r="H32" s="10">
        <v>85</v>
      </c>
      <c r="I32" s="10"/>
      <c r="J32" s="10"/>
      <c r="K32" s="10"/>
      <c r="L32" s="10" t="s">
        <v>66</v>
      </c>
      <c r="M32" s="27"/>
    </row>
    <row r="33" spans="1:13" s="1" customFormat="1" ht="34.5" customHeight="1">
      <c r="A33" s="47" t="s">
        <v>42</v>
      </c>
      <c r="B33" s="48"/>
      <c r="C33" s="41" t="s">
        <v>56</v>
      </c>
      <c r="D33" s="36" t="s">
        <v>64</v>
      </c>
      <c r="E33" s="7" t="s">
        <v>19</v>
      </c>
      <c r="F33" s="20"/>
      <c r="G33" s="14">
        <f>SUM(H33:K33)</f>
        <v>511.4</v>
      </c>
      <c r="H33" s="21"/>
      <c r="I33" s="24">
        <v>511.4</v>
      </c>
      <c r="J33" s="20"/>
      <c r="K33" s="20"/>
      <c r="L33" s="7" t="s">
        <v>43</v>
      </c>
      <c r="M33" s="28"/>
    </row>
    <row r="34" spans="1:13" s="1" customFormat="1" ht="25.5" customHeight="1">
      <c r="A34" s="39">
        <v>1</v>
      </c>
      <c r="B34" s="40" t="s">
        <v>100</v>
      </c>
      <c r="C34" s="41" t="s">
        <v>102</v>
      </c>
      <c r="D34" s="36">
        <v>0.2</v>
      </c>
      <c r="E34" s="7" t="s">
        <v>19</v>
      </c>
      <c r="F34" s="20"/>
      <c r="G34" s="24">
        <v>170.6</v>
      </c>
      <c r="H34" s="36"/>
      <c r="I34" s="24">
        <v>170.6</v>
      </c>
      <c r="J34" s="20"/>
      <c r="K34" s="20"/>
      <c r="L34" s="7" t="s">
        <v>43</v>
      </c>
      <c r="M34" s="28"/>
    </row>
    <row r="35" spans="1:13" s="1" customFormat="1" ht="21.75" customHeight="1">
      <c r="A35" s="39">
        <v>2</v>
      </c>
      <c r="B35" s="40" t="s">
        <v>101</v>
      </c>
      <c r="C35" s="41" t="s">
        <v>103</v>
      </c>
      <c r="D35" s="36">
        <v>0.15</v>
      </c>
      <c r="E35" s="7" t="s">
        <v>19</v>
      </c>
      <c r="F35" s="20"/>
      <c r="G35" s="24">
        <v>340.8</v>
      </c>
      <c r="H35" s="36"/>
      <c r="I35" s="24">
        <v>340.8</v>
      </c>
      <c r="J35" s="20"/>
      <c r="K35" s="20"/>
      <c r="L35" s="7" t="s">
        <v>43</v>
      </c>
      <c r="M35" s="28"/>
    </row>
    <row r="36" spans="1:13" ht="30" customHeight="1">
      <c r="A36" s="49" t="s">
        <v>44</v>
      </c>
      <c r="B36" s="50"/>
      <c r="C36" s="33" t="s">
        <v>50</v>
      </c>
      <c r="D36" s="10"/>
      <c r="E36" s="10" t="s">
        <v>19</v>
      </c>
      <c r="F36" s="10"/>
      <c r="G36" s="14">
        <f>SUM(H36:K36)</f>
        <v>88</v>
      </c>
      <c r="H36" s="10"/>
      <c r="I36" s="10"/>
      <c r="J36" s="10"/>
      <c r="K36" s="10">
        <v>88</v>
      </c>
      <c r="L36" s="7" t="s">
        <v>43</v>
      </c>
      <c r="M36" s="26"/>
    </row>
    <row r="37" spans="1:13" ht="19.5" customHeight="1">
      <c r="A37" s="49" t="s">
        <v>116</v>
      </c>
      <c r="B37" s="50"/>
      <c r="C37" s="10"/>
      <c r="D37" s="10"/>
      <c r="E37" s="10"/>
      <c r="F37" s="10"/>
      <c r="G37" s="14">
        <f>SUM(G38:G40)</f>
        <v>1100</v>
      </c>
      <c r="H37" s="14">
        <f>SUM(H38:H40)</f>
        <v>0</v>
      </c>
      <c r="I37" s="14">
        <f>SUM(I38:I40)</f>
        <v>100</v>
      </c>
      <c r="J37" s="14">
        <f>SUM(J38:J40)</f>
        <v>0</v>
      </c>
      <c r="K37" s="14">
        <f>SUM(K38:K40)</f>
        <v>1000</v>
      </c>
      <c r="L37" s="7"/>
      <c r="M37" s="26"/>
    </row>
    <row r="38" spans="1:13" ht="22.5">
      <c r="A38" s="12">
        <v>1</v>
      </c>
      <c r="B38" s="7" t="s">
        <v>96</v>
      </c>
      <c r="C38" s="19" t="s">
        <v>110</v>
      </c>
      <c r="D38" s="7" t="s">
        <v>31</v>
      </c>
      <c r="E38" s="7" t="s">
        <v>32</v>
      </c>
      <c r="F38" s="7" t="s">
        <v>45</v>
      </c>
      <c r="G38" s="14">
        <v>50</v>
      </c>
      <c r="H38" s="7"/>
      <c r="I38" s="7">
        <v>50</v>
      </c>
      <c r="J38" s="7"/>
      <c r="K38" s="7"/>
      <c r="L38" s="7" t="s">
        <v>32</v>
      </c>
      <c r="M38" s="7"/>
    </row>
    <row r="39" spans="1:13" ht="22.5">
      <c r="A39" s="12">
        <v>2</v>
      </c>
      <c r="B39" s="7" t="s">
        <v>95</v>
      </c>
      <c r="C39" s="19" t="s">
        <v>94</v>
      </c>
      <c r="D39" s="7" t="s">
        <v>31</v>
      </c>
      <c r="E39" s="7" t="s">
        <v>46</v>
      </c>
      <c r="F39" s="7" t="s">
        <v>47</v>
      </c>
      <c r="G39" s="14">
        <v>50</v>
      </c>
      <c r="H39" s="7"/>
      <c r="I39" s="7">
        <v>50</v>
      </c>
      <c r="J39" s="7"/>
      <c r="K39" s="7"/>
      <c r="L39" s="7" t="s">
        <v>46</v>
      </c>
      <c r="M39" s="7"/>
    </row>
    <row r="40" spans="1:13" ht="21.75" customHeight="1">
      <c r="A40" s="57">
        <v>3</v>
      </c>
      <c r="B40" s="58" t="s">
        <v>113</v>
      </c>
      <c r="C40" s="10" t="s">
        <v>114</v>
      </c>
      <c r="D40" s="10"/>
      <c r="E40" s="10" t="s">
        <v>115</v>
      </c>
      <c r="F40" s="10"/>
      <c r="G40" s="14">
        <v>1000</v>
      </c>
      <c r="H40" s="10"/>
      <c r="I40" s="10"/>
      <c r="J40" s="10"/>
      <c r="K40" s="10">
        <v>1000</v>
      </c>
      <c r="L40" s="7"/>
      <c r="M40" s="26"/>
    </row>
    <row r="41" spans="1:13" ht="14.25">
      <c r="A41" s="51" t="s">
        <v>48</v>
      </c>
      <c r="B41" s="51"/>
      <c r="C41" s="51"/>
      <c r="D41" s="51"/>
      <c r="E41" s="51"/>
      <c r="F41" s="51"/>
      <c r="G41" s="6">
        <f>SUM(H41:K41)</f>
        <v>2479.7</v>
      </c>
      <c r="H41" s="6">
        <f>SUM(H42:H43)</f>
        <v>0</v>
      </c>
      <c r="I41" s="6">
        <f>SUM(I42:I43)</f>
        <v>1390</v>
      </c>
      <c r="J41" s="6">
        <f>SUM(J42:J43)</f>
        <v>1089.7</v>
      </c>
      <c r="K41" s="6">
        <f>SUM(K42:K43)</f>
        <v>0</v>
      </c>
      <c r="L41" s="6"/>
      <c r="M41" s="28"/>
    </row>
    <row r="42" spans="1:13" ht="30" customHeight="1">
      <c r="A42" s="59" t="s">
        <v>117</v>
      </c>
      <c r="B42" s="60"/>
      <c r="C42" s="25" t="s">
        <v>119</v>
      </c>
      <c r="D42" s="45"/>
      <c r="E42" s="45"/>
      <c r="F42" s="45"/>
      <c r="G42" s="14">
        <f>SUM(H42:K42)</f>
        <v>1390</v>
      </c>
      <c r="H42" s="14"/>
      <c r="I42" s="14">
        <v>1390</v>
      </c>
      <c r="J42" s="14"/>
      <c r="K42" s="14"/>
      <c r="L42" s="6"/>
      <c r="M42" s="28"/>
    </row>
    <row r="43" spans="1:13" ht="24.75" customHeight="1">
      <c r="A43" s="59" t="s">
        <v>118</v>
      </c>
      <c r="B43" s="60"/>
      <c r="C43" s="25" t="s">
        <v>120</v>
      </c>
      <c r="D43" s="45"/>
      <c r="E43" s="45"/>
      <c r="F43" s="45"/>
      <c r="G43" s="14">
        <f>SUM(H43:K43)</f>
        <v>1089.7</v>
      </c>
      <c r="H43" s="14"/>
      <c r="I43" s="14"/>
      <c r="J43" s="14">
        <v>1089.7</v>
      </c>
      <c r="K43" s="14"/>
      <c r="L43" s="6"/>
      <c r="M43" s="28"/>
    </row>
    <row r="44" spans="1:13" ht="19.5" customHeight="1">
      <c r="A44" s="51" t="s">
        <v>49</v>
      </c>
      <c r="B44" s="51"/>
      <c r="C44" s="51"/>
      <c r="D44" s="51"/>
      <c r="E44" s="51"/>
      <c r="F44" s="51"/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/>
      <c r="M44" s="29"/>
    </row>
  </sheetData>
  <sheetProtection/>
  <mergeCells count="23">
    <mergeCell ref="A43:B43"/>
    <mergeCell ref="A1:B1"/>
    <mergeCell ref="A2:M2"/>
    <mergeCell ref="A3:B3"/>
    <mergeCell ref="E4:F4"/>
    <mergeCell ref="G4:K4"/>
    <mergeCell ref="L4:L5"/>
    <mergeCell ref="A44:F44"/>
    <mergeCell ref="A4:A5"/>
    <mergeCell ref="B4:B5"/>
    <mergeCell ref="D4:D5"/>
    <mergeCell ref="A6:F6"/>
    <mergeCell ref="A7:F7"/>
    <mergeCell ref="A19:F19"/>
    <mergeCell ref="A20:B20"/>
    <mergeCell ref="A21:B21"/>
    <mergeCell ref="A22:B22"/>
    <mergeCell ref="M4:M5"/>
    <mergeCell ref="A33:B33"/>
    <mergeCell ref="A36:B36"/>
    <mergeCell ref="A37:B37"/>
    <mergeCell ref="A41:F41"/>
    <mergeCell ref="A42:B42"/>
  </mergeCells>
  <printOptions/>
  <pageMargins left="0.3937007874015748" right="0.4330708661417323" top="0.6299212598425197" bottom="0.8267716535433072" header="0.2362204724409449" footer="0.5511811023622047"/>
  <pageSetup horizontalDpi="600" verticalDpi="600" orientation="landscape" paperSize="9" scale="90" r:id="rId1"/>
  <headerFooter scaleWithDoc="0" alignWithMargins="0">
    <oddFooter>&amp;C&amp;P</oddFooter>
  </headerFooter>
  <ignoredErrors>
    <ignoredError sqref="G12" formula="1"/>
    <ignoredError sqref="H12 I12:K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2020-01-06T07:15:38Z</cp:lastPrinted>
  <dcterms:created xsi:type="dcterms:W3CDTF">2017-11-30T01:19:38Z</dcterms:created>
  <dcterms:modified xsi:type="dcterms:W3CDTF">2020-01-06T07:16:55Z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