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activeTab="0"/>
  </bookViews>
  <sheets>
    <sheet name="明细表 (3)" sheetId="1" r:id="rId1"/>
  </sheets>
  <externalReferences>
    <externalReference r:id="rId4"/>
  </externalReferences>
  <definedNames>
    <definedName name="_xlnm.Print_Titles" localSheetId="0">'明细表 (3)'!$1:$5</definedName>
    <definedName name="项目分类">'[1]项目明细分类表'!$A$11:$A$14</definedName>
  </definedNames>
  <calcPr fullCalcOnLoad="1"/>
</workbook>
</file>

<file path=xl/sharedStrings.xml><?xml version="1.0" encoding="utf-8"?>
<sst xmlns="http://schemas.openxmlformats.org/spreadsheetml/2006/main" count="949" uniqueCount="366">
  <si>
    <t>附件</t>
  </si>
  <si>
    <t>民权县2020年统筹整合财政涉农资金投入扶贫项目明细表</t>
  </si>
  <si>
    <t>单位：万元</t>
  </si>
  <si>
    <t>序号</t>
  </si>
  <si>
    <t>项目名称</t>
  </si>
  <si>
    <t>项目内容</t>
  </si>
  <si>
    <t>补助标准</t>
  </si>
  <si>
    <t>建设地点</t>
  </si>
  <si>
    <t>投入资金规模</t>
  </si>
  <si>
    <t>责任
单位</t>
  </si>
  <si>
    <t>绩效目标</t>
  </si>
  <si>
    <t>惠及建档立卡贫困人口数量</t>
  </si>
  <si>
    <t>时间进度</t>
  </si>
  <si>
    <t>备注</t>
  </si>
  <si>
    <t>（建设任务）</t>
  </si>
  <si>
    <t>乡（镇）</t>
  </si>
  <si>
    <t>村</t>
  </si>
  <si>
    <t>合计</t>
  </si>
  <si>
    <t>中央资金</t>
  </si>
  <si>
    <t>省级资金</t>
  </si>
  <si>
    <t>市级资金</t>
  </si>
  <si>
    <t>县级资金</t>
  </si>
  <si>
    <t>完成招投标时间</t>
  </si>
  <si>
    <t>开工时间</t>
  </si>
  <si>
    <t>完工时间</t>
  </si>
  <si>
    <t>完成验收时间</t>
  </si>
  <si>
    <t>资金投入总计</t>
  </si>
  <si>
    <t>一、农业农村基础设施建设类项目合计</t>
  </si>
  <si>
    <t>（一）乡村道路</t>
  </si>
  <si>
    <t>续建2018年民权县村组道路（质保金）</t>
  </si>
  <si>
    <t>2018年四级砼道路300.3公里质保金</t>
  </si>
  <si>
    <t>各乡镇</t>
  </si>
  <si>
    <t>交通局</t>
  </si>
  <si>
    <t>解决2236个贫困人口出行难问题</t>
  </si>
  <si>
    <t>续建2019年民权县村组道路</t>
  </si>
  <si>
    <t>四级砼道路23公里</t>
  </si>
  <si>
    <r>
      <t>解决1</t>
    </r>
    <r>
      <rPr>
        <sz val="9"/>
        <rFont val="宋体"/>
        <family val="0"/>
      </rPr>
      <t>950</t>
    </r>
    <r>
      <rPr>
        <sz val="9"/>
        <rFont val="宋体"/>
        <family val="0"/>
      </rPr>
      <t>个贫困人口出行难问题</t>
    </r>
  </si>
  <si>
    <t>2020年民权县扶贫产业道路及村组道路建设项目</t>
  </si>
  <si>
    <t>四级砼道路70.448公里</t>
  </si>
  <si>
    <t>解决15257个贫困人口出行难问题</t>
  </si>
  <si>
    <t>2020年民权县田间道路建设项目</t>
  </si>
  <si>
    <r>
      <t>四级砼道路6</t>
    </r>
    <r>
      <rPr>
        <sz val="9"/>
        <rFont val="宋体"/>
        <family val="0"/>
      </rPr>
      <t>1.2</t>
    </r>
    <r>
      <rPr>
        <sz val="9"/>
        <rFont val="宋体"/>
        <family val="0"/>
      </rPr>
      <t>公里</t>
    </r>
  </si>
  <si>
    <t>北关、颜集
王庄寨、孙六</t>
  </si>
  <si>
    <t>农业农村局</t>
  </si>
  <si>
    <r>
      <t>解决2250</t>
    </r>
    <r>
      <rPr>
        <sz val="9"/>
        <rFont val="宋体"/>
        <family val="0"/>
      </rPr>
      <t>个贫困人口出行难问题</t>
    </r>
  </si>
  <si>
    <t>2020年民权县野岗镇孟庄村组道路</t>
  </si>
  <si>
    <t>四级砼道路0.5公里</t>
  </si>
  <si>
    <t>野岗镇</t>
  </si>
  <si>
    <t>孟庄村</t>
  </si>
  <si>
    <t>解决339个贫困人口出行难问题</t>
  </si>
  <si>
    <t>2020年民权县野岗镇杨堂村组道路</t>
  </si>
  <si>
    <t>杨堂村</t>
  </si>
  <si>
    <t>解决169个贫困人口出行难问题</t>
  </si>
  <si>
    <t>2020年民权县孙六镇刘炳庄村组道路</t>
  </si>
  <si>
    <r>
      <t>4</t>
    </r>
    <r>
      <rPr>
        <sz val="9"/>
        <rFont val="宋体"/>
        <family val="0"/>
      </rPr>
      <t>.5米宽</t>
    </r>
    <r>
      <rPr>
        <sz val="9"/>
        <rFont val="宋体"/>
        <family val="0"/>
      </rPr>
      <t>四级砼道路0.5公里</t>
    </r>
  </si>
  <si>
    <t>孙六镇</t>
  </si>
  <si>
    <t>刘炳庄</t>
  </si>
  <si>
    <t>解决315 个贫困人口出行难问题</t>
  </si>
  <si>
    <t>2020年民权县白云寺镇林场扶贫道路项目</t>
  </si>
  <si>
    <r>
      <t>3米宽四级砼道路0.5</t>
    </r>
    <r>
      <rPr>
        <sz val="9"/>
        <rFont val="宋体"/>
        <family val="0"/>
      </rPr>
      <t>公里</t>
    </r>
  </si>
  <si>
    <t>白云寺镇</t>
  </si>
  <si>
    <t>代寨村</t>
  </si>
  <si>
    <t>林业局林场</t>
  </si>
  <si>
    <t>解决代寨林场出行难问题</t>
  </si>
  <si>
    <t>2020年民权县农村公路维修管护项目</t>
  </si>
  <si>
    <t>聘用贫困户维修养护以前年度建设的农村道路550公里</t>
  </si>
  <si>
    <t>解决700多户贫困人口户增收5000元</t>
  </si>
  <si>
    <t>（二）农田水利</t>
  </si>
  <si>
    <t>2020年民权县农村饮水安全巩固提升工程</t>
  </si>
  <si>
    <t>新打水源井及配套7眼、除氟设备10套，取水设备启动柜12套，管网延伸25.691km。</t>
  </si>
  <si>
    <t>水利局</t>
  </si>
  <si>
    <t>有效缓解原水源井设备老化、供水不足情况，有效改善10997户、38492人贫困人口饮水不安全问题，提高人民群众生活水平。</t>
  </si>
  <si>
    <t>2020、4.15</t>
  </si>
  <si>
    <t>2020、4.20</t>
  </si>
  <si>
    <r>
      <t>2</t>
    </r>
    <r>
      <rPr>
        <sz val="9"/>
        <rFont val="宋体"/>
        <family val="0"/>
      </rPr>
      <t>020、5.30</t>
    </r>
  </si>
  <si>
    <t>2020.6.20</t>
  </si>
  <si>
    <t>2020年民权县小型农田水利工程</t>
  </si>
  <si>
    <t>新建提灌站2座、水闸4座，新（重建）桥梁73座，机井300眼</t>
  </si>
  <si>
    <t>有效改善灌溉面积6.4万亩，农作物亩增产120斤，受益贫困户12032户、贫困人口40408人</t>
  </si>
  <si>
    <t>2020、4.25</t>
  </si>
  <si>
    <t>2020、6.30</t>
  </si>
  <si>
    <t>2020.7.10</t>
  </si>
  <si>
    <t>2020年民权县小型农田水利维护项目</t>
  </si>
  <si>
    <t>组织建档立卡贫困户对以前年度建设的小型农田水利设施项目进行维修、管护</t>
  </si>
  <si>
    <t>通过以工代赈形式吸纳了不能外出务工的529人贫困人口家门口就业，增加贫困户收入，促进了贫困人口脱贫。</t>
  </si>
  <si>
    <t>不需招标</t>
  </si>
  <si>
    <r>
      <t>2020.</t>
    </r>
    <r>
      <rPr>
        <sz val="9"/>
        <rFont val="宋体"/>
        <family val="0"/>
      </rPr>
      <t>3</t>
    </r>
    <r>
      <rPr>
        <sz val="9"/>
        <rFont val="宋体"/>
        <family val="0"/>
      </rPr>
      <t>.1</t>
    </r>
  </si>
  <si>
    <r>
      <t>2020.6</t>
    </r>
    <r>
      <rPr>
        <sz val="9"/>
        <rFont val="宋体"/>
        <family val="0"/>
      </rPr>
      <t>.3</t>
    </r>
    <r>
      <rPr>
        <sz val="9"/>
        <rFont val="宋体"/>
        <family val="0"/>
      </rPr>
      <t>0</t>
    </r>
  </si>
  <si>
    <t>2020.7.1</t>
  </si>
  <si>
    <t>（三）2020年民权县农田建设项目</t>
  </si>
  <si>
    <t>新打农村机电井Φ40CM、深60-80米农田机电井838眼，桥涵119座，疏浚沟渠52公里，护坡6.38公里。</t>
  </si>
  <si>
    <r>
      <t>有效改善灌溉面积8</t>
    </r>
    <r>
      <rPr>
        <sz val="9"/>
        <rFont val="宋体"/>
        <family val="0"/>
      </rPr>
      <t>亩</t>
    </r>
  </si>
  <si>
    <t>二、产业发展类项目合计</t>
  </si>
  <si>
    <t>（一）2020年民权县贫困户春季特色种植补助项目</t>
  </si>
  <si>
    <t>各村</t>
  </si>
  <si>
    <t>惠及建档立卡贫困人口88712人</t>
  </si>
  <si>
    <t>绿洲办特色种植补助</t>
  </si>
  <si>
    <t>为特色种植贫困户发补助助增收</t>
  </si>
  <si>
    <t>每亩500元</t>
  </si>
  <si>
    <t>绿洲办</t>
  </si>
  <si>
    <t>激发贫困农户进行特色农产品种植，实现增收</t>
  </si>
  <si>
    <t>花园乡特色种植补助</t>
  </si>
  <si>
    <t>花园乡</t>
  </si>
  <si>
    <t>龙塘镇特色种植补助</t>
  </si>
  <si>
    <t>龙塘镇</t>
  </si>
  <si>
    <t>白云寺镇特色种植补助</t>
  </si>
  <si>
    <t>双塔镇特色种植补助</t>
  </si>
  <si>
    <t>双塔镇</t>
  </si>
  <si>
    <t>人和镇特色种植补助</t>
  </si>
  <si>
    <t>人和镇</t>
  </si>
  <si>
    <t>野岗镇特色种植补助</t>
  </si>
  <si>
    <t>程庄镇特色种植补助</t>
  </si>
  <si>
    <t>程庄镇</t>
  </si>
  <si>
    <t>王桥镇特色种植补助</t>
  </si>
  <si>
    <t>王桥镇</t>
  </si>
  <si>
    <t>北关镇特色种植补助</t>
  </si>
  <si>
    <t>北关镇</t>
  </si>
  <si>
    <t>庄子镇特色种植补助</t>
  </si>
  <si>
    <t>庄子镇</t>
  </si>
  <si>
    <t>褚庙乡特色种植补助</t>
  </si>
  <si>
    <t>褚庙乡</t>
  </si>
  <si>
    <t>林七乡特色种植补助</t>
  </si>
  <si>
    <t>林七乡</t>
  </si>
  <si>
    <t>老颜集乡特色种植补助</t>
  </si>
  <si>
    <t>老颜集乡</t>
  </si>
  <si>
    <t>王庄寨镇特色种植补助</t>
  </si>
  <si>
    <t>王庄寨镇</t>
  </si>
  <si>
    <t>孙六镇特色种植补助</t>
  </si>
  <si>
    <t>伯党乡特色种植补助</t>
  </si>
  <si>
    <t>伯党乡</t>
  </si>
  <si>
    <t>胡集乡特色种植补助</t>
  </si>
  <si>
    <t>胡集乡</t>
  </si>
  <si>
    <t>南华办特色种植补助</t>
  </si>
  <si>
    <t>南华街道办事处</t>
  </si>
  <si>
    <t>（二）2020年民权县贫困户特色养殖补助项目</t>
  </si>
  <si>
    <t>畜牧局</t>
  </si>
  <si>
    <t>1000元</t>
  </si>
  <si>
    <t>绿洲南华办</t>
  </si>
  <si>
    <t>（三）2020年民权县资产收益扶贫项目</t>
  </si>
  <si>
    <t>新建一条年产12万吨的“双420”智能饲料生产线2条和高档膨化饲料线1条</t>
  </si>
  <si>
    <t>李胡同</t>
  </si>
  <si>
    <t>西屯村</t>
  </si>
  <si>
    <t>2020年程庄镇帝森酒业葡萄种植及深加工产业项目</t>
  </si>
  <si>
    <t>林场</t>
  </si>
  <si>
    <t>2020年程庄镇焦堂景旭粉条加工扩建项目</t>
  </si>
  <si>
    <t>焦堂村</t>
  </si>
  <si>
    <t>建设1000亩葡萄种植示范园架杆、滴管设备、新打机井等项目。</t>
  </si>
  <si>
    <t>人和镇、野岗镇</t>
  </si>
  <si>
    <r>
      <t>2</t>
    </r>
    <r>
      <rPr>
        <sz val="9"/>
        <color indexed="8"/>
        <rFont val="宋体"/>
        <family val="0"/>
      </rPr>
      <t>020年白云寺镇小香葱种植项目</t>
    </r>
  </si>
  <si>
    <t>建成标准化小香葱生产基地10000亩</t>
  </si>
  <si>
    <t>李岗、任岗、白东、白南、码头、范寨、吴东、吴西、俭厂</t>
  </si>
  <si>
    <t>2020年民权县正大养猪产业扶贫项目</t>
  </si>
  <si>
    <t>建设生猪猪舍14000平方米，废弃物处理设施13000平方米，自动化饲喂设备、防疫设施、环控设备等。</t>
  </si>
  <si>
    <t>程庄镇、胡集、王桥镇</t>
  </si>
  <si>
    <t>畜牧局、胡集乡政府</t>
  </si>
  <si>
    <r>
      <t>2</t>
    </r>
    <r>
      <rPr>
        <sz val="9"/>
        <color indexed="8"/>
        <rFont val="宋体"/>
        <family val="0"/>
      </rPr>
      <t>020年王庄寨镇鼎泰奶牛产业扶贫项目</t>
    </r>
  </si>
  <si>
    <t>标准化挤奶厅1栋，挤奶机1套，粪污处理设备1套，厂区道路500米</t>
  </si>
  <si>
    <t>（四）2020年民权县扶贫小额贷款贴息项目</t>
  </si>
  <si>
    <r>
      <t>带动全县1</t>
    </r>
    <r>
      <rPr>
        <sz val="9"/>
        <rFont val="宋体"/>
        <family val="0"/>
      </rPr>
      <t>811户贫困户申请小额贷款8846万元</t>
    </r>
  </si>
  <si>
    <t>金融办</t>
  </si>
  <si>
    <t>带动贫困户5980户安排财政贴息资金900万元。</t>
  </si>
  <si>
    <t>（五）产业扶贫冷库项目</t>
  </si>
  <si>
    <t>新建500吨保鲜库2座</t>
  </si>
  <si>
    <t>林七乡政府</t>
  </si>
  <si>
    <t>将带动林七乡境内270户贫困户种植，每年冷储各类农产品200吨，惠及贫困户340户</t>
  </si>
  <si>
    <t>2020.4.8</t>
  </si>
  <si>
    <t>2020.4.16</t>
  </si>
  <si>
    <t>2020.5.30</t>
  </si>
  <si>
    <t>2020.6.10</t>
  </si>
  <si>
    <t>2020年民权县花园乡魏庄村保鲜库项目</t>
  </si>
  <si>
    <t>新建500吨保鲜库一座</t>
  </si>
  <si>
    <t>魏庄</t>
  </si>
  <si>
    <t>花园乡政府</t>
  </si>
  <si>
    <t>将带动魏庄村贫困户种植，每年冷储各类农产品100吨，惠及贫困户130户</t>
  </si>
  <si>
    <t>2020年民权县北关镇堤角村保鲜库项目</t>
  </si>
  <si>
    <t>堤角村</t>
  </si>
  <si>
    <t>北关镇政府</t>
  </si>
  <si>
    <t>带动堤角村山药、大蒜等经济作物种植，每年冷储各类农产品500吨，惠及贫困人口403人，每户增收1000元。</t>
  </si>
  <si>
    <t>张楼村
李胡同村</t>
  </si>
  <si>
    <t>庄子镇政府</t>
  </si>
  <si>
    <t>通过项目的实施将带李楼、流通、张楼、张化庄、王西蔬菜等种植，每年冷储各类农产品200吨</t>
  </si>
  <si>
    <t>2020年民权县龙塘镇石槽村保鲜冷库项目</t>
  </si>
  <si>
    <t>新建农产品保鲜冷库500吨一座</t>
  </si>
  <si>
    <t>石槽村</t>
  </si>
  <si>
    <t>龙塘镇政府</t>
  </si>
  <si>
    <t>带动石槽、安元村大蒜、辣椒等经济作物种植，每年冷储600吨，</t>
  </si>
  <si>
    <t>2020年民权县褚庙乡新建500吨冷库项目</t>
  </si>
  <si>
    <t>新建1座500吨冷库</t>
  </si>
  <si>
    <t>利合村</t>
  </si>
  <si>
    <t>褚庙乡政府</t>
  </si>
  <si>
    <t>新建冷库归村集体经济，按照500吨冷库建设，每年分红资金不低于投资的10%.</t>
  </si>
  <si>
    <t>2020年民权县野岗镇平岗村冷库改造项目</t>
  </si>
  <si>
    <t>新建速冻库36平方米，购买安装制冷机组、制冷回路铜管、铝排蒸发器等</t>
  </si>
  <si>
    <t>平岗村</t>
  </si>
  <si>
    <t>野岗镇政府</t>
  </si>
  <si>
    <t>1、带动贫困人口在冷库务工，贫困户每户分红不少于500元。</t>
  </si>
  <si>
    <t>2020年民权县老颜集乡秦老家村、董西村保鲜冷库项目</t>
  </si>
  <si>
    <t>在老颜集乡陈庄村、董西村、二个村各建500吨保鲜冷库一痤。</t>
  </si>
  <si>
    <t>陈庄村
董楼村</t>
  </si>
  <si>
    <t>老颜集乡政府</t>
  </si>
  <si>
    <t>项目实施将带动老颜集乡贫困人口1100人，每户增收入1600元，</t>
  </si>
  <si>
    <t>王庄寨</t>
  </si>
  <si>
    <t>郝庄村</t>
  </si>
  <si>
    <t>王庄寨镇政府</t>
  </si>
  <si>
    <t>为当地3000亩香菜种植项目暂存，运输加冰降温保鲜，保障香菜种植项目发展产业。</t>
  </si>
  <si>
    <t>2020年民权县王桥镇冷库建设项目</t>
  </si>
  <si>
    <t>新建500吨保鲜冷藏库1座。</t>
  </si>
  <si>
    <t>南张楼村</t>
  </si>
  <si>
    <t>王桥镇政府</t>
  </si>
  <si>
    <t>财政投资117.9万元，融资到韦博种植合作社，每年回报不低于10%。</t>
  </si>
  <si>
    <t>（六）2020年民权县“雨露计划”技能培训项目</t>
  </si>
  <si>
    <t>扶贫雨露计划培训2250人</t>
  </si>
  <si>
    <t>扶贫办</t>
  </si>
  <si>
    <t>职业教育补助</t>
  </si>
  <si>
    <r>
      <t>补助1</t>
    </r>
    <r>
      <rPr>
        <sz val="9"/>
        <color indexed="8"/>
        <rFont val="宋体"/>
        <family val="0"/>
      </rPr>
      <t>300人</t>
    </r>
  </si>
  <si>
    <r>
      <t>实施职业教育补贴</t>
    </r>
    <r>
      <rPr>
        <sz val="9"/>
        <color indexed="8"/>
        <rFont val="宋体"/>
        <family val="0"/>
      </rPr>
      <t>1300</t>
    </r>
    <r>
      <rPr>
        <sz val="9"/>
        <color indexed="8"/>
        <rFont val="宋体"/>
        <family val="0"/>
      </rPr>
      <t>人，</t>
    </r>
  </si>
  <si>
    <t>无需招标</t>
  </si>
  <si>
    <t>短期技能培训</t>
  </si>
  <si>
    <r>
      <t>培训贫困农户5</t>
    </r>
    <r>
      <rPr>
        <sz val="9"/>
        <color indexed="8"/>
        <rFont val="宋体"/>
        <family val="0"/>
      </rPr>
      <t>00人</t>
    </r>
  </si>
  <si>
    <t>短期技能培训500人</t>
  </si>
  <si>
    <t>（七）2020年民权县温棚蔬菜产业扶贫项目</t>
  </si>
  <si>
    <t>2020年绿洲办温棚蔬菜种植项目</t>
  </si>
  <si>
    <t>新建90座温室大棚，每座投资15万元</t>
  </si>
  <si>
    <t>带动绿洲、花园、伯党乡贫困户1400户，贫困户每户每年平均增收不低于1000元。</t>
  </si>
  <si>
    <t>2020.4、2</t>
  </si>
  <si>
    <t>2020.4、10</t>
  </si>
  <si>
    <t>2020.5、30</t>
  </si>
  <si>
    <t>2020.6.6</t>
  </si>
  <si>
    <t>2020年林七乡温棚辣椒种植项目</t>
  </si>
  <si>
    <t>建设辣椒温室大棚32个，每个大拱棚1155平米</t>
  </si>
  <si>
    <r>
      <t>带动贫困户1212户，</t>
    </r>
    <r>
      <rPr>
        <sz val="9"/>
        <color indexed="8"/>
        <rFont val="宋体"/>
        <family val="0"/>
      </rPr>
      <t>贫困户每户每年平均增收不低于</t>
    </r>
    <r>
      <rPr>
        <sz val="9"/>
        <color indexed="8"/>
        <rFont val="宋体"/>
        <family val="0"/>
      </rPr>
      <t>400</t>
    </r>
    <r>
      <rPr>
        <sz val="9"/>
        <color indexed="8"/>
        <rFont val="宋体"/>
        <family val="0"/>
      </rPr>
      <t>元。</t>
    </r>
  </si>
  <si>
    <t>2021年民权县林七乡露地辣椒种植产业项目</t>
  </si>
  <si>
    <t>扶持240户贫困户融资林七种植合作社，发展辣椒种植6000亩</t>
  </si>
  <si>
    <t>带动贫困户120户，户年分红500元。5年还本。</t>
  </si>
  <si>
    <t>2020年老颜集乡温棚蔬菜种植项目</t>
  </si>
  <si>
    <t>建设蔬菜小拱棚400亩，</t>
  </si>
  <si>
    <r>
      <t>带动全乡375个贫困户中有发展蔬菜种植意愿的贫困户，每户年增收</t>
    </r>
    <r>
      <rPr>
        <sz val="9"/>
        <color indexed="8"/>
        <rFont val="宋体"/>
        <family val="0"/>
      </rPr>
      <t>3000元以上。</t>
    </r>
  </si>
  <si>
    <t>2020年双塔镇日光大棚种植项目</t>
  </si>
  <si>
    <r>
      <t>连体日光大棚2</t>
    </r>
    <r>
      <rPr>
        <sz val="9"/>
        <rFont val="宋体"/>
        <family val="0"/>
      </rPr>
      <t>0座、自动化喷灌设备1套</t>
    </r>
  </si>
  <si>
    <t>双塔镇政府</t>
  </si>
  <si>
    <t>带动全镇894户贫困户，通过该项目的实施，贫困户每年可实现增收1000元以上，</t>
  </si>
  <si>
    <t>2020年花园乡朱庄村温棚维修项目</t>
  </si>
  <si>
    <r>
      <t>维修改造日光温棚7</t>
    </r>
    <r>
      <rPr>
        <sz val="9"/>
        <rFont val="宋体"/>
        <family val="0"/>
      </rPr>
      <t>5</t>
    </r>
    <r>
      <rPr>
        <sz val="9"/>
        <rFont val="宋体"/>
        <family val="0"/>
      </rPr>
      <t>座</t>
    </r>
  </si>
  <si>
    <t>30万元</t>
  </si>
  <si>
    <t>朱庄村</t>
  </si>
  <si>
    <t>带动朱庄村157户贫困户发展温棚蔬菜种植，年户均增收1000元以上。</t>
  </si>
  <si>
    <t>2020.4、30</t>
  </si>
  <si>
    <t>2020.5.6</t>
  </si>
  <si>
    <t>（八 ）扶贫加工厂房项目</t>
  </si>
  <si>
    <t>续建野岗镇孟庄村2019扶贫加工厂房项目</t>
  </si>
  <si>
    <r>
      <t>续建2019年该村扶贫就业点</t>
    </r>
    <r>
      <rPr>
        <sz val="9"/>
        <rFont val="宋体"/>
        <family val="0"/>
      </rPr>
      <t>1000平方米</t>
    </r>
  </si>
  <si>
    <t>49.6万元</t>
  </si>
  <si>
    <t>建加工厂房1000㎡，增加贫困村集体经济收入2万元以上，带动贫困人口就业60人。</t>
  </si>
  <si>
    <t>王桥镇五里河村麻花加工厂房项目</t>
  </si>
  <si>
    <t>建设砖混500平方米就业点1座</t>
  </si>
  <si>
    <t>50万元</t>
  </si>
  <si>
    <t>五里河村</t>
  </si>
  <si>
    <t>年增加村集体收入2万元，带动贫困人口255人</t>
  </si>
  <si>
    <t>（九）新冠疫情就业补助项目</t>
  </si>
  <si>
    <t>贫困人口外出务工发放补贴，每人补贴1000元</t>
  </si>
  <si>
    <t>人社局</t>
  </si>
  <si>
    <t>为全县9500个有转移就业人员的贫困户发放补助，务工收入0.8-2万元的，每户补贴600元，务工收入2万元以上的，每户补贴1000元</t>
  </si>
  <si>
    <t>2020.3.10</t>
  </si>
  <si>
    <t>2020.6.30</t>
  </si>
  <si>
    <t>三、公共服务（社会发展、公益事业）</t>
  </si>
  <si>
    <t>（一）民权县2020年贫困农村排水管道项目</t>
  </si>
  <si>
    <t>建设贫困村排水管道项目10处</t>
  </si>
  <si>
    <t>2020年程庄镇楚庄村排水管道项目</t>
  </si>
  <si>
    <r>
      <t>贫困村排水管道4200</t>
    </r>
    <r>
      <rPr>
        <sz val="10"/>
        <color indexed="8"/>
        <rFont val="宋体"/>
        <family val="0"/>
      </rPr>
      <t>米及附属设施</t>
    </r>
  </si>
  <si>
    <t>住建局</t>
  </si>
  <si>
    <t>有效治理水无法排出问题，改善人居环境</t>
  </si>
  <si>
    <t>2020、1.20</t>
  </si>
  <si>
    <t>2020、4.30</t>
  </si>
  <si>
    <t>2020、5.5</t>
  </si>
  <si>
    <t>2020年白云寺镇湾子村排水管道项目</t>
  </si>
  <si>
    <t>贫困村排水管道3800米及附属设施</t>
  </si>
  <si>
    <t>2020年褚庙乡褚北村排水管道项目</t>
  </si>
  <si>
    <t>贫困村排水管道3900米及附属设施</t>
  </si>
  <si>
    <t>2020年龙塘镇龙东村排水管道项目</t>
  </si>
  <si>
    <t>贫困村排水管道2000米及附属设施</t>
  </si>
  <si>
    <t>2020年北关镇刘楼村排水管道项目</t>
  </si>
  <si>
    <t>贫困村排水管道2700米及附属设施</t>
  </si>
  <si>
    <t>2020年北关镇任庄村排水管道项目</t>
  </si>
  <si>
    <t>贫困村排水管道7200米及附属设施</t>
  </si>
  <si>
    <t>2020年绿洲办亓堂村排水管道项目</t>
  </si>
  <si>
    <t>贫困村排水管道1400米及附属设施</t>
  </si>
  <si>
    <t>2020年野岗镇常马口村排水管道项目</t>
  </si>
  <si>
    <t>贫困村排水管道2300米及附属设施</t>
  </si>
  <si>
    <t>2020年人和镇樊寨村排水管道项目</t>
  </si>
  <si>
    <t>贫困村排水管道3200米及附属设施</t>
  </si>
  <si>
    <t>2020年庄子镇李胡通村排水管道项目</t>
  </si>
  <si>
    <t>贫困村排水管道1500米及附属设施</t>
  </si>
  <si>
    <t>保持环境整洁，同时增加贫困户收入</t>
  </si>
  <si>
    <t>2020、1.1</t>
  </si>
  <si>
    <t>2020、12.1</t>
  </si>
  <si>
    <t>2020、12.5</t>
  </si>
  <si>
    <t>南华办</t>
  </si>
  <si>
    <t>四、其他项目</t>
  </si>
  <si>
    <t>街道办事处畜牧养殖补助</t>
  </si>
  <si>
    <t>花园乡畜牧养殖补助</t>
  </si>
  <si>
    <t>为畜牧养殖贫困户发补助助增收</t>
  </si>
  <si>
    <t>白云寺镇畜牧养殖补助</t>
  </si>
  <si>
    <t>激发贫困农户进行畜牧养殖，实现增收</t>
  </si>
  <si>
    <t>龙塘镇畜牧养殖补助</t>
  </si>
  <si>
    <t>双塔镇畜牧养殖补助</t>
  </si>
  <si>
    <t>人和镇畜牧养殖补助</t>
  </si>
  <si>
    <t>野岗镇畜牧养殖补助</t>
  </si>
  <si>
    <t>程庄镇畜牧养殖补助</t>
  </si>
  <si>
    <t>王桥镇畜牧养殖补助</t>
  </si>
  <si>
    <t>北关镇畜牧养殖补助</t>
  </si>
  <si>
    <t>庄子镇畜牧养殖补助</t>
  </si>
  <si>
    <t>褚庙乡畜牧养殖补助</t>
  </si>
  <si>
    <t>林七乡畜牧养殖补助</t>
  </si>
  <si>
    <t>老颜集乡畜牧养殖补助</t>
  </si>
  <si>
    <t>王庄寨镇畜牧养殖补助</t>
  </si>
  <si>
    <t>孙六镇畜牧养殖补助</t>
  </si>
  <si>
    <t>伯党乡畜牧养殖补助</t>
  </si>
  <si>
    <t>胡集乡畜牧养殖补助</t>
  </si>
  <si>
    <t>2020年庄子镇李胡同村堤北饲料加工项目</t>
  </si>
  <si>
    <t>2020年人和镇双飞农业科技有限公司葡萄观赏产业园项目</t>
  </si>
  <si>
    <t>2020年双塔镇中沃门业项目</t>
  </si>
  <si>
    <t>2020年融资天明葡萄酒有限公司葡萄标准示范园项目</t>
  </si>
  <si>
    <t>在张楼村、李胡同村，新建500吨保鲜库、冷冻库各一座</t>
  </si>
  <si>
    <t>2020年民权县庄子镇张楼村、李胡同村冷库建设项目</t>
  </si>
  <si>
    <t>投资500吨冷库建设（连体冷库，冷冻库200吨，保鲜库300吨）。</t>
  </si>
  <si>
    <t>2020年民权县王庄寨镇郝庄村冷库建设产业项目</t>
  </si>
  <si>
    <t>司庄、何庄</t>
  </si>
  <si>
    <t>2020年民权县林七乡司庄、何庄村保鲜库项目</t>
  </si>
  <si>
    <t>融资中沃门业，支持企业经营，收益带贫</t>
  </si>
  <si>
    <t>扶持664户贫困户融资河南省蒂森酒业有限公司，保本保底年分红不低于10%。</t>
  </si>
  <si>
    <t>扶持592户贫困户融资程庄镇焦堂粉条加工厂项目。</t>
  </si>
  <si>
    <t>惠及李胡同、流通等7个村贫困户500户，固定收益7-10%，贫困户均增收不低于1000元。</t>
  </si>
  <si>
    <t>带动管寨等村贫困户400户，贫困户可实现户均年受益财政资金的7-10%。</t>
  </si>
  <si>
    <t>建设遮雨棚、滴灌设施、4×8横担钢管、葡萄苗木(甜蜜蓝宝石等）、水泥立柱等设施</t>
  </si>
  <si>
    <t>扶持程庄镇南胡庄、王庄等10个村664户贫困户。帝森酒业每年支付融资资金的10%作为贫困户固定收益，带动贫困户增收500元以上。</t>
  </si>
  <si>
    <t>粉条加工厂每年支付融资资金的10%作为贫困户固定收益，带动贫困户增收500元以上。</t>
  </si>
  <si>
    <r>
      <t>带动人和镇530户、野岗镇470户贫困户，贫困户可实现户均受益</t>
    </r>
    <r>
      <rPr>
        <sz val="9"/>
        <color indexed="8"/>
        <rFont val="宋体"/>
        <family val="0"/>
      </rPr>
      <t>700-</t>
    </r>
    <r>
      <rPr>
        <sz val="9"/>
        <color indexed="8"/>
        <rFont val="宋体"/>
        <family val="0"/>
      </rPr>
      <t>1000元。</t>
    </r>
  </si>
  <si>
    <t>企业每年按投资额的7-10%给贫困户作为固定收益，贫困户年增收不低于700-1000元/户。</t>
  </si>
  <si>
    <t>带动该镇贫困户200户，融资金额7-10%作为贫困户固定收益，贫困户可实现户均受益700-1000元。</t>
  </si>
  <si>
    <t>扶持贫困户3000户融资正大集团，固定收益7-10%，年户均分红700-1000元。</t>
  </si>
  <si>
    <t>372户贫困户年固定收益7-10%，同时安排贫困劳动力就业，增加收入。</t>
  </si>
  <si>
    <t>19个乡镇农村垃圾集中清运补助</t>
  </si>
  <si>
    <t>绿洲办事处农村人居环垃圾集中清运补助</t>
  </si>
  <si>
    <t>（二）2020年农村人居环境垃圾集中清运补助</t>
  </si>
  <si>
    <t>南化办事处农村人居环境垃圾集中清运补助</t>
  </si>
  <si>
    <t>花园乡农村人居环境垃圾集中清运补助</t>
  </si>
  <si>
    <t>龙塘镇农村人居环境垃圾集中清运补助</t>
  </si>
  <si>
    <t>白云寺镇农村人居环境垃圾集中清运补助</t>
  </si>
  <si>
    <t>双塔镇农村人居环境垃圾集中清运</t>
  </si>
  <si>
    <t>人和镇农村人居环境垃圾集中清运补助</t>
  </si>
  <si>
    <t>野岗镇农村人居环境垃圾集中清运补助</t>
  </si>
  <si>
    <t>程庄镇农村人居环境垃圾集中清运补助</t>
  </si>
  <si>
    <t>辖区内农村垃圾集中清运费用补助</t>
  </si>
  <si>
    <t>胡集乡农村人居环境垃圾集中清运补助</t>
  </si>
  <si>
    <t>伯党乡农村人居环境垃圾集中清运补助</t>
  </si>
  <si>
    <t>孙六镇农村人居环境垃圾集中清运补助</t>
  </si>
  <si>
    <t>王庄寨镇农村人居环境垃圾集中清运补助</t>
  </si>
  <si>
    <t>老颜集乡农村人居环境垃圾集中清运补助</t>
  </si>
  <si>
    <t>林七乡农村人居环境垃圾集中清运补助</t>
  </si>
  <si>
    <t>庄子镇农村人居环境垃圾集中清运补助</t>
  </si>
  <si>
    <t>褚庙乡农村人居环境垃圾集中清运补助</t>
  </si>
  <si>
    <t>北关镇农村人居环境垃圾集中清运补助</t>
  </si>
  <si>
    <t>王桥镇农村人居环境垃圾集中清运补助</t>
  </si>
  <si>
    <t>2020.1.10</t>
  </si>
  <si>
    <t>2020.1.10</t>
  </si>
  <si>
    <t>不需招标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</si>
</sst>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s>
  <fonts count="50">
    <font>
      <sz val="12"/>
      <name val="宋体"/>
      <family val="0"/>
    </font>
    <font>
      <sz val="11"/>
      <color indexed="8"/>
      <name val="宋体"/>
      <family val="0"/>
    </font>
    <font>
      <sz val="13"/>
      <name val="黑体"/>
      <family val="3"/>
    </font>
    <font>
      <sz val="24"/>
      <name val="方正小标宋简体"/>
      <family val="0"/>
    </font>
    <font>
      <b/>
      <sz val="10"/>
      <name val="宋体"/>
      <family val="0"/>
    </font>
    <font>
      <b/>
      <sz val="11"/>
      <name val="宋体"/>
      <family val="0"/>
    </font>
    <font>
      <b/>
      <sz val="9"/>
      <name val="宋体"/>
      <family val="0"/>
    </font>
    <font>
      <sz val="9"/>
      <color indexed="8"/>
      <name val="宋体"/>
      <family val="0"/>
    </font>
    <font>
      <b/>
      <sz val="9"/>
      <color indexed="8"/>
      <name val="宋体"/>
      <family val="0"/>
    </font>
    <font>
      <sz val="9"/>
      <name val="宋体"/>
      <family val="0"/>
    </font>
    <font>
      <sz val="10"/>
      <name val="宋体"/>
      <family val="0"/>
    </font>
    <font>
      <sz val="10"/>
      <color indexed="8"/>
      <name val="宋体"/>
      <family val="0"/>
    </font>
    <font>
      <sz val="8"/>
      <color indexed="8"/>
      <name val="仿宋"/>
      <family val="3"/>
    </font>
    <font>
      <sz val="11"/>
      <name val="宋体"/>
      <family val="0"/>
    </font>
    <font>
      <b/>
      <sz val="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0"/>
      <name val="Arial"/>
      <family val="2"/>
    </font>
    <font>
      <b/>
      <sz val="11"/>
      <color indexed="53"/>
      <name val="宋体"/>
      <family val="0"/>
    </font>
    <font>
      <sz val="11"/>
      <color indexed="53"/>
      <name val="宋体"/>
      <family val="0"/>
    </font>
    <font>
      <b/>
      <sz val="10"/>
      <color indexed="10"/>
      <name val="宋体"/>
      <family val="0"/>
    </font>
    <font>
      <sz val="9"/>
      <color indexed="8"/>
      <name val="仿宋_GB2312"/>
      <family val="3"/>
    </font>
    <font>
      <sz val="10"/>
      <color indexed="10"/>
      <name val="宋体"/>
      <family val="0"/>
    </font>
    <font>
      <b/>
      <sz val="10"/>
      <color indexed="8"/>
      <name val="宋体"/>
      <family val="0"/>
    </font>
    <font>
      <sz val="11"/>
      <color theme="1"/>
      <name val="Calibri"/>
      <family val="0"/>
    </font>
    <font>
      <b/>
      <sz val="10"/>
      <color rgb="FFFF0000"/>
      <name val="宋体"/>
      <family val="0"/>
    </font>
    <font>
      <sz val="9"/>
      <color theme="1"/>
      <name val="仿宋_GB2312"/>
      <family val="3"/>
    </font>
    <font>
      <sz val="9"/>
      <color theme="1"/>
      <name val="Calibri"/>
      <family val="0"/>
    </font>
    <font>
      <sz val="9"/>
      <name val="Calibri"/>
      <family val="0"/>
    </font>
    <font>
      <b/>
      <sz val="9"/>
      <color theme="1"/>
      <name val="Calibri"/>
      <family val="0"/>
    </font>
    <font>
      <sz val="9"/>
      <color indexed="8"/>
      <name val="Calibri"/>
      <family val="0"/>
    </font>
    <font>
      <sz val="10"/>
      <color rgb="FFFF0000"/>
      <name val="宋体"/>
      <family val="0"/>
    </font>
    <font>
      <sz val="10"/>
      <color theme="1"/>
      <name val="宋体"/>
      <family val="0"/>
    </font>
    <font>
      <b/>
      <sz val="10"/>
      <color theme="1"/>
      <name val="宋体"/>
      <family val="0"/>
    </font>
    <font>
      <sz val="9"/>
      <color indexed="8"/>
      <name val="Calibri Light"/>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5">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1" fillId="0" borderId="1" applyNumberFormat="0" applyFill="0" applyAlignment="0" applyProtection="0"/>
    <xf numFmtId="0" fontId="31"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5" fillId="12" borderId="0" applyNumberFormat="0" applyBorder="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22" fillId="0" borderId="0">
      <alignment vertical="center"/>
      <protection/>
    </xf>
    <xf numFmtId="0" fontId="0" fillId="0" borderId="0">
      <alignment/>
      <protection/>
    </xf>
    <xf numFmtId="0" fontId="32" fillId="0" borderId="0">
      <alignment/>
      <protection/>
    </xf>
    <xf numFmtId="0" fontId="0" fillId="0" borderId="0">
      <alignment vertical="center"/>
      <protection/>
    </xf>
    <xf numFmtId="0" fontId="25" fillId="0" borderId="0" applyNumberFormat="0" applyFill="0" applyBorder="0" applyAlignment="0" applyProtection="0"/>
    <xf numFmtId="0" fontId="28"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4" borderId="4" applyNumberFormat="0" applyAlignment="0" applyProtection="0"/>
    <xf numFmtId="0" fontId="30" fillId="13" borderId="5" applyNumberFormat="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3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6" fillId="9" borderId="0" applyNumberFormat="0" applyBorder="0" applyAlignment="0" applyProtection="0"/>
    <xf numFmtId="0" fontId="19" fillId="4" borderId="7" applyNumberFormat="0" applyAlignment="0" applyProtection="0"/>
    <xf numFmtId="0" fontId="27" fillId="7" borderId="4" applyNumberFormat="0" applyAlignment="0" applyProtection="0"/>
    <xf numFmtId="0" fontId="18" fillId="0" borderId="0" applyNumberFormat="0" applyFill="0" applyBorder="0" applyAlignment="0" applyProtection="0"/>
    <xf numFmtId="0" fontId="22" fillId="3" borderId="8" applyNumberFormat="0" applyFont="0" applyAlignment="0" applyProtection="0"/>
  </cellStyleXfs>
  <cellXfs count="116">
    <xf numFmtId="0" fontId="0" fillId="0" borderId="0" xfId="0" applyAlignment="1">
      <alignment vertical="center"/>
    </xf>
    <xf numFmtId="0" fontId="0" fillId="19" borderId="0" xfId="0" applyFill="1" applyAlignment="1">
      <alignment vertical="center"/>
    </xf>
    <xf numFmtId="0" fontId="0" fillId="0" borderId="0" xfId="0" applyFont="1" applyAlignment="1">
      <alignment vertical="center"/>
    </xf>
    <xf numFmtId="0" fontId="0" fillId="19"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4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19" borderId="9" xfId="0" applyFont="1" applyFill="1" applyBorder="1" applyAlignment="1">
      <alignment horizontal="center" vertical="center" wrapText="1"/>
    </xf>
    <xf numFmtId="0" fontId="9" fillId="19" borderId="9" xfId="0" applyFont="1" applyFill="1" applyBorder="1" applyAlignment="1">
      <alignment horizontal="center" vertical="center"/>
    </xf>
    <xf numFmtId="0" fontId="7" fillId="19" borderId="9" xfId="0"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41" fillId="0" borderId="9" xfId="0" applyFont="1" applyFill="1" applyBorder="1" applyAlignment="1">
      <alignment horizontal="left" vertical="center"/>
    </xf>
    <xf numFmtId="0" fontId="42" fillId="0" borderId="9" xfId="0" applyFont="1" applyFill="1" applyBorder="1" applyAlignment="1">
      <alignment horizontal="left" vertical="center" wrapText="1"/>
    </xf>
    <xf numFmtId="176" fontId="9" fillId="0" borderId="9" xfId="0" applyNumberFormat="1" applyFont="1" applyFill="1" applyBorder="1" applyAlignment="1">
      <alignment horizontal="center" vertical="center" wrapText="1"/>
    </xf>
    <xf numFmtId="0" fontId="42" fillId="0" borderId="9" xfId="0" applyFont="1" applyFill="1" applyBorder="1" applyAlignment="1">
      <alignment horizontal="center" vertical="center"/>
    </xf>
    <xf numFmtId="0" fontId="43" fillId="0" borderId="9" xfId="0" applyFont="1" applyFill="1" applyBorder="1" applyAlignment="1">
      <alignment horizontal="left" vertical="center" wrapText="1"/>
    </xf>
    <xf numFmtId="0" fontId="8" fillId="19" borderId="9" xfId="0" applyFont="1" applyFill="1" applyBorder="1" applyAlignment="1">
      <alignment horizontal="center" vertical="center" wrapText="1"/>
    </xf>
    <xf numFmtId="0" fontId="7" fillId="19" borderId="9" xfId="0" applyFont="1" applyFill="1" applyBorder="1" applyAlignment="1">
      <alignment horizontal="left" vertical="center" wrapText="1"/>
    </xf>
    <xf numFmtId="176" fontId="6" fillId="19" borderId="9"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176" fontId="40" fillId="0" borderId="9" xfId="0" applyNumberFormat="1" applyFont="1" applyFill="1" applyBorder="1" applyAlignment="1">
      <alignment horizontal="center" vertical="center" wrapText="1"/>
    </xf>
    <xf numFmtId="31" fontId="7"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19"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177" fontId="42" fillId="0" borderId="9" xfId="0" applyNumberFormat="1" applyFont="1" applyFill="1" applyBorder="1" applyAlignment="1">
      <alignment horizontal="center" vertical="center"/>
    </xf>
    <xf numFmtId="0" fontId="43" fillId="0" borderId="9" xfId="0" applyFont="1" applyBorder="1" applyAlignment="1">
      <alignment horizontal="center" vertical="center" wrapText="1"/>
    </xf>
    <xf numFmtId="0" fontId="43" fillId="0" borderId="9" xfId="0" applyFont="1" applyBorder="1" applyAlignment="1">
      <alignment horizontal="left" vertical="center" wrapText="1"/>
    </xf>
    <xf numFmtId="0" fontId="43" fillId="19" borderId="9" xfId="0" applyFont="1" applyFill="1" applyBorder="1" applyAlignment="1">
      <alignment horizontal="left" vertical="center" wrapText="1"/>
    </xf>
    <xf numFmtId="0" fontId="9" fillId="19" borderId="9" xfId="0" applyFont="1" applyFill="1" applyBorder="1" applyAlignment="1">
      <alignment horizontal="left" vertical="center"/>
    </xf>
    <xf numFmtId="0" fontId="46"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4" fontId="8" fillId="0" borderId="9"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7" fillId="19" borderId="11" xfId="0" applyFont="1" applyFill="1" applyBorder="1" applyAlignment="1">
      <alignment horizontal="left" vertical="center" wrapText="1"/>
    </xf>
    <xf numFmtId="0" fontId="42" fillId="19" borderId="9" xfId="0" applyFont="1" applyFill="1" applyBorder="1" applyAlignment="1">
      <alignment horizontal="left" vertical="center" wrapText="1"/>
    </xf>
    <xf numFmtId="0" fontId="9" fillId="19" borderId="9" xfId="57" applyFont="1" applyFill="1" applyBorder="1" applyAlignment="1">
      <alignment horizontal="center" vertical="center" wrapText="1"/>
      <protection/>
    </xf>
    <xf numFmtId="0" fontId="9" fillId="0" borderId="9" xfId="41" applyFont="1" applyFill="1" applyBorder="1" applyAlignment="1">
      <alignment horizontal="left" vertical="center" wrapText="1"/>
      <protection/>
    </xf>
    <xf numFmtId="0" fontId="9" fillId="0" borderId="9" xfId="57" applyFont="1" applyBorder="1" applyAlignment="1">
      <alignment horizontal="center" vertical="center" wrapText="1"/>
      <protection/>
    </xf>
    <xf numFmtId="0" fontId="9" fillId="19" borderId="9" xfId="41" applyFont="1" applyFill="1" applyBorder="1" applyAlignment="1">
      <alignment horizontal="left" vertical="center" wrapText="1"/>
      <protection/>
    </xf>
    <xf numFmtId="176" fontId="9" fillId="19" borderId="9"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42" fillId="0" borderId="9" xfId="0" applyFont="1" applyFill="1" applyBorder="1" applyAlignment="1">
      <alignment vertical="center" wrapText="1"/>
    </xf>
    <xf numFmtId="0" fontId="12" fillId="0" borderId="9"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7" fillId="19" borderId="10" xfId="0" applyFont="1" applyFill="1" applyBorder="1" applyAlignment="1">
      <alignment horizontal="left" vertical="center" wrapText="1"/>
    </xf>
    <xf numFmtId="0" fontId="9" fillId="0" borderId="9" xfId="0" applyFont="1" applyBorder="1" applyAlignment="1">
      <alignmen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0" fontId="9" fillId="0" borderId="11" xfId="57" applyFont="1" applyBorder="1" applyAlignment="1">
      <alignment vertical="center" wrapText="1"/>
      <protection/>
    </xf>
    <xf numFmtId="14" fontId="7" fillId="19"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0" fontId="9" fillId="19" borderId="11" xfId="57" applyFont="1" applyFill="1" applyBorder="1" applyAlignment="1">
      <alignment vertical="center" wrapText="1"/>
      <protection/>
    </xf>
    <xf numFmtId="0" fontId="49" fillId="0" borderId="9" xfId="0" applyFont="1" applyFill="1" applyBorder="1" applyAlignment="1">
      <alignment horizontal="center" vertical="center" wrapText="1"/>
    </xf>
    <xf numFmtId="0" fontId="9" fillId="0" borderId="9" xfId="0" applyFont="1" applyBorder="1" applyAlignment="1">
      <alignment/>
    </xf>
    <xf numFmtId="177" fontId="43" fillId="0" borderId="9" xfId="0" applyNumberFormat="1" applyFont="1" applyFill="1" applyBorder="1" applyAlignment="1">
      <alignment horizontal="center" vertical="center" wrapText="1"/>
    </xf>
    <xf numFmtId="178" fontId="14" fillId="0" borderId="9" xfId="0" applyNumberFormat="1" applyFont="1" applyFill="1" applyBorder="1" applyAlignment="1">
      <alignment horizontal="center" vertical="center" wrapText="1"/>
    </xf>
    <xf numFmtId="0" fontId="11" fillId="19"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xf>
    <xf numFmtId="14" fontId="4" fillId="0" borderId="9" xfId="0" applyNumberFormat="1" applyFont="1" applyFill="1" applyBorder="1" applyAlignment="1">
      <alignment horizontal="center" vertical="center" wrapText="1"/>
    </xf>
    <xf numFmtId="0" fontId="0" fillId="0" borderId="9" xfId="0" applyFont="1" applyFill="1" applyBorder="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31"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9" fillId="19" borderId="9" xfId="48" applyFont="1" applyFill="1" applyBorder="1" applyAlignment="1">
      <alignment horizontal="left" vertical="center" wrapText="1"/>
      <protection/>
    </xf>
    <xf numFmtId="0" fontId="9" fillId="0" borderId="9" xfId="41" applyFont="1" applyFill="1" applyBorder="1" applyAlignment="1">
      <alignment horizontal="left" vertical="center" wrapText="1"/>
      <protection/>
    </xf>
    <xf numFmtId="0" fontId="9" fillId="19" borderId="9" xfId="57"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9" fillId="0" borderId="11" xfId="57" applyFont="1" applyBorder="1" applyAlignment="1">
      <alignment vertical="center" wrapText="1"/>
      <protection/>
    </xf>
    <xf numFmtId="0" fontId="47"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7" fillId="0" borderId="9" xfId="0" applyFont="1" applyFill="1" applyBorder="1" applyAlignment="1">
      <alignment horizontal="center" vertical="center" wrapText="1"/>
    </xf>
    <xf numFmtId="14" fontId="10" fillId="0" borderId="9" xfId="0" applyNumberFormat="1" applyFont="1" applyFill="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5" xfId="41"/>
    <cellStyle name="常规 16" xfId="42"/>
    <cellStyle name="常规 2" xfId="43"/>
    <cellStyle name="常规 2 10" xfId="44"/>
    <cellStyle name="常规 2 11" xfId="45"/>
    <cellStyle name="常规 2 2" xfId="46"/>
    <cellStyle name="常规 2 3" xfId="47"/>
    <cellStyle name="常规 2 35" xfId="48"/>
    <cellStyle name="常规 2 4" xfId="49"/>
    <cellStyle name="常规 2 5" xfId="50"/>
    <cellStyle name="常规 2 6" xfId="51"/>
    <cellStyle name="常规 2 7" xfId="52"/>
    <cellStyle name="常规 2 8" xfId="53"/>
    <cellStyle name="常规 2 9" xfId="54"/>
    <cellStyle name="常规 27" xfId="55"/>
    <cellStyle name="常规 3" xfId="56"/>
    <cellStyle name="常规 35" xfId="57"/>
    <cellStyle name="常规 38" xfId="58"/>
    <cellStyle name="常规 5" xfId="59"/>
    <cellStyle name="常规 6" xfId="60"/>
    <cellStyle name="常规 7"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WeChat%20Files\c154535858\FileStorage\File\2020-04\Users\Administrator\Documents\WeChat%20Files\c154535858\Files\2018&#25206;&#36139;&#26092;&#25253;\&#20892;&#24320;&#21150;&#26092;&#25253;&#27169;&#26495;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S134"/>
  <sheetViews>
    <sheetView tabSelected="1" zoomScaleSheetLayoutView="100" zoomScalePageLayoutView="0" workbookViewId="0" topLeftCell="A1">
      <pane ySplit="8" topLeftCell="A9" activePane="bottomLeft" state="frozen"/>
      <selection pane="topLeft" activeCell="A1" sqref="A1"/>
      <selection pane="bottomLeft" activeCell="O115" sqref="O115:O133"/>
    </sheetView>
  </sheetViews>
  <sheetFormatPr defaultColWidth="9.00390625" defaultRowHeight="14.25"/>
  <cols>
    <col min="1" max="1" width="4.625" style="0" customWidth="1"/>
    <col min="2" max="2" width="17.75390625" style="0" customWidth="1"/>
    <col min="3" max="3" width="14.375" style="0" customWidth="1"/>
    <col min="4" max="4" width="8.25390625" style="0" customWidth="1"/>
    <col min="6" max="6" width="8.875" style="0" customWidth="1"/>
    <col min="7" max="7" width="9.25390625" style="0" customWidth="1"/>
    <col min="8" max="11" width="9.00390625" style="0" customWidth="1"/>
    <col min="12" max="12" width="9.25390625" style="0" customWidth="1"/>
    <col min="13" max="13" width="14.25390625" style="0" customWidth="1"/>
    <col min="14" max="14" width="10.125" style="0" customWidth="1"/>
    <col min="15" max="15" width="10.75390625" style="0" customWidth="1"/>
    <col min="16" max="16" width="10.625" style="0" customWidth="1"/>
    <col min="17" max="17" width="9.50390625" style="0" customWidth="1"/>
    <col min="18" max="18" width="8.50390625" style="0" customWidth="1"/>
    <col min="19" max="19" width="4.75390625" style="0" customWidth="1"/>
  </cols>
  <sheetData>
    <row r="1" spans="1:2" ht="15.75" customHeight="1">
      <c r="A1" s="85" t="s">
        <v>0</v>
      </c>
      <c r="B1" s="85"/>
    </row>
    <row r="2" spans="1:19" ht="34.5" customHeight="1">
      <c r="A2" s="86" t="s">
        <v>1</v>
      </c>
      <c r="B2" s="86"/>
      <c r="C2" s="86"/>
      <c r="D2" s="86"/>
      <c r="E2" s="86"/>
      <c r="F2" s="86"/>
      <c r="G2" s="86"/>
      <c r="H2" s="86"/>
      <c r="I2" s="86"/>
      <c r="J2" s="86"/>
      <c r="K2" s="86"/>
      <c r="L2" s="86"/>
      <c r="M2" s="86"/>
      <c r="N2" s="86"/>
      <c r="O2" s="86"/>
      <c r="P2" s="86"/>
      <c r="Q2" s="86"/>
      <c r="R2" s="86"/>
      <c r="S2" s="86"/>
    </row>
    <row r="3" spans="1:19" ht="15" customHeight="1">
      <c r="A3" s="87"/>
      <c r="B3" s="87"/>
      <c r="C3" s="4"/>
      <c r="D3" s="5"/>
      <c r="E3" s="5"/>
      <c r="F3" s="5"/>
      <c r="G3" s="4"/>
      <c r="H3" s="4"/>
      <c r="I3" s="4"/>
      <c r="J3" s="4"/>
      <c r="K3" s="4"/>
      <c r="L3" s="5"/>
      <c r="M3" s="88">
        <v>43929</v>
      </c>
      <c r="N3" s="89"/>
      <c r="O3" s="89"/>
      <c r="P3" s="5"/>
      <c r="Q3" s="5"/>
      <c r="R3" s="90" t="s">
        <v>2</v>
      </c>
      <c r="S3" s="90"/>
    </row>
    <row r="4" spans="1:19" ht="18.75" customHeight="1">
      <c r="A4" s="91" t="s">
        <v>3</v>
      </c>
      <c r="B4" s="91" t="s">
        <v>4</v>
      </c>
      <c r="C4" s="6" t="s">
        <v>5</v>
      </c>
      <c r="D4" s="91" t="s">
        <v>6</v>
      </c>
      <c r="E4" s="91" t="s">
        <v>7</v>
      </c>
      <c r="F4" s="91"/>
      <c r="G4" s="91" t="s">
        <v>8</v>
      </c>
      <c r="H4" s="91"/>
      <c r="I4" s="91"/>
      <c r="J4" s="91"/>
      <c r="K4" s="91"/>
      <c r="L4" s="91" t="s">
        <v>9</v>
      </c>
      <c r="M4" s="91" t="s">
        <v>10</v>
      </c>
      <c r="N4" s="102" t="s">
        <v>11</v>
      </c>
      <c r="O4" s="91" t="s">
        <v>12</v>
      </c>
      <c r="P4" s="91"/>
      <c r="Q4" s="91"/>
      <c r="R4" s="91"/>
      <c r="S4" s="91" t="s">
        <v>13</v>
      </c>
    </row>
    <row r="5" spans="1:19" ht="27" customHeight="1">
      <c r="A5" s="91"/>
      <c r="B5" s="91"/>
      <c r="C5" s="6" t="s">
        <v>14</v>
      </c>
      <c r="D5" s="91"/>
      <c r="E5" s="6" t="s">
        <v>15</v>
      </c>
      <c r="F5" s="7" t="s">
        <v>16</v>
      </c>
      <c r="G5" s="6" t="s">
        <v>17</v>
      </c>
      <c r="H5" s="6" t="s">
        <v>18</v>
      </c>
      <c r="I5" s="6" t="s">
        <v>19</v>
      </c>
      <c r="J5" s="6" t="s">
        <v>20</v>
      </c>
      <c r="K5" s="6" t="s">
        <v>21</v>
      </c>
      <c r="L5" s="91"/>
      <c r="M5" s="91"/>
      <c r="N5" s="103"/>
      <c r="O5" s="6" t="s">
        <v>22</v>
      </c>
      <c r="P5" s="6" t="s">
        <v>23</v>
      </c>
      <c r="Q5" s="6" t="s">
        <v>24</v>
      </c>
      <c r="R5" s="6" t="s">
        <v>25</v>
      </c>
      <c r="S5" s="91"/>
    </row>
    <row r="6" spans="1:19" ht="19.5" customHeight="1">
      <c r="A6" s="92" t="s">
        <v>26</v>
      </c>
      <c r="B6" s="92"/>
      <c r="C6" s="92"/>
      <c r="D6" s="92"/>
      <c r="E6" s="92"/>
      <c r="F6" s="92"/>
      <c r="G6" s="8">
        <f>G7+G23+G102+G134</f>
        <v>40800</v>
      </c>
      <c r="H6" s="8">
        <f>H7+H23+H102+H134</f>
        <v>26350.8</v>
      </c>
      <c r="I6" s="8">
        <f>I7+I23+I102+I134</f>
        <v>5979.200000000001</v>
      </c>
      <c r="J6" s="8">
        <f>J7+J23+J102+J134</f>
        <v>2470</v>
      </c>
      <c r="K6" s="8">
        <f>K7+K23+K102+K134</f>
        <v>5999.999999999999</v>
      </c>
      <c r="L6" s="8"/>
      <c r="M6" s="8"/>
      <c r="N6" s="8"/>
      <c r="O6" s="8"/>
      <c r="P6" s="8"/>
      <c r="Q6" s="8"/>
      <c r="R6" s="8"/>
      <c r="S6" s="49"/>
    </row>
    <row r="7" spans="1:19" ht="18" customHeight="1">
      <c r="A7" s="93" t="s">
        <v>27</v>
      </c>
      <c r="B7" s="93"/>
      <c r="C7" s="93"/>
      <c r="D7" s="93"/>
      <c r="E7" s="93"/>
      <c r="F7" s="93"/>
      <c r="G7" s="8">
        <f>G8+G18+G22</f>
        <v>22587.63</v>
      </c>
      <c r="H7" s="8">
        <f>H8+H18+H22</f>
        <v>16784.8</v>
      </c>
      <c r="I7" s="8">
        <f>I8+I18+I22</f>
        <v>3190</v>
      </c>
      <c r="J7" s="8">
        <f>J8+J18+J22</f>
        <v>0</v>
      </c>
      <c r="K7" s="8">
        <f>K8+K18+K22</f>
        <v>2612.83</v>
      </c>
      <c r="L7" s="33"/>
      <c r="M7" s="33"/>
      <c r="N7" s="33"/>
      <c r="O7" s="33"/>
      <c r="P7" s="33"/>
      <c r="Q7" s="33"/>
      <c r="R7" s="33"/>
      <c r="S7" s="44"/>
    </row>
    <row r="8" spans="1:19" ht="28.5" customHeight="1">
      <c r="A8" s="10"/>
      <c r="B8" s="11" t="s">
        <v>28</v>
      </c>
      <c r="C8" s="11">
        <f>SUM(C9:C14)</f>
        <v>0</v>
      </c>
      <c r="D8" s="11"/>
      <c r="E8" s="11">
        <f>SUM(E9:E14)</f>
        <v>0</v>
      </c>
      <c r="F8" s="11">
        <f>SUM(F9:F14)</f>
        <v>0</v>
      </c>
      <c r="G8" s="12">
        <f>SUM(G9:G17)</f>
        <v>14412.67</v>
      </c>
      <c r="H8" s="12">
        <f>SUM(H9:H17)</f>
        <v>11776.8</v>
      </c>
      <c r="I8" s="12">
        <f>SUM(I9:I17)</f>
        <v>150</v>
      </c>
      <c r="J8" s="12">
        <f>SUM(J9:J17)</f>
        <v>0</v>
      </c>
      <c r="K8" s="12">
        <f>SUM(K9:K17)</f>
        <v>2485.87</v>
      </c>
      <c r="L8" s="10"/>
      <c r="M8" s="10"/>
      <c r="N8" s="10"/>
      <c r="O8" s="34"/>
      <c r="P8" s="10"/>
      <c r="Q8" s="10"/>
      <c r="R8" s="10"/>
      <c r="S8" s="10"/>
    </row>
    <row r="9" spans="1:19" ht="22.5">
      <c r="A9" s="10">
        <v>1</v>
      </c>
      <c r="B9" s="13" t="s">
        <v>29</v>
      </c>
      <c r="C9" s="13" t="s">
        <v>30</v>
      </c>
      <c r="D9" s="13">
        <v>1100</v>
      </c>
      <c r="E9" s="13" t="s">
        <v>31</v>
      </c>
      <c r="F9" s="13"/>
      <c r="G9" s="14">
        <f aca="true" t="shared" si="0" ref="G9:G17">SUM(H9:K9)</f>
        <v>1100</v>
      </c>
      <c r="H9" s="14">
        <v>1100</v>
      </c>
      <c r="I9" s="13"/>
      <c r="J9" s="13"/>
      <c r="K9" s="14"/>
      <c r="L9" s="13" t="s">
        <v>32</v>
      </c>
      <c r="M9" s="13" t="s">
        <v>33</v>
      </c>
      <c r="N9" s="14">
        <v>2366</v>
      </c>
      <c r="O9" s="35">
        <v>43040</v>
      </c>
      <c r="P9" s="35">
        <v>43049</v>
      </c>
      <c r="Q9" s="35">
        <v>43910</v>
      </c>
      <c r="R9" s="35">
        <v>43920</v>
      </c>
      <c r="S9" s="10"/>
    </row>
    <row r="10" spans="1:19" ht="22.5">
      <c r="A10" s="10">
        <v>2</v>
      </c>
      <c r="B10" s="13" t="s">
        <v>34</v>
      </c>
      <c r="C10" s="13" t="s">
        <v>35</v>
      </c>
      <c r="D10" s="15">
        <v>2700</v>
      </c>
      <c r="E10" s="15" t="s">
        <v>31</v>
      </c>
      <c r="F10" s="15"/>
      <c r="G10" s="16">
        <f t="shared" si="0"/>
        <v>2700</v>
      </c>
      <c r="H10" s="16">
        <v>2700</v>
      </c>
      <c r="I10" s="15"/>
      <c r="J10" s="15"/>
      <c r="K10" s="16"/>
      <c r="L10" s="13" t="s">
        <v>32</v>
      </c>
      <c r="M10" s="13" t="s">
        <v>36</v>
      </c>
      <c r="N10" s="14">
        <v>1950</v>
      </c>
      <c r="O10" s="35">
        <v>43770</v>
      </c>
      <c r="P10" s="35">
        <v>43779</v>
      </c>
      <c r="Q10" s="35">
        <v>43981</v>
      </c>
      <c r="R10" s="35">
        <v>43997</v>
      </c>
      <c r="S10" s="10"/>
    </row>
    <row r="11" spans="1:19" s="1" customFormat="1" ht="26.25" customHeight="1">
      <c r="A11" s="17">
        <v>3</v>
      </c>
      <c r="B11" s="15" t="s">
        <v>37</v>
      </c>
      <c r="C11" s="15" t="s">
        <v>38</v>
      </c>
      <c r="D11" s="15">
        <v>5754.94</v>
      </c>
      <c r="E11" s="15" t="s">
        <v>31</v>
      </c>
      <c r="F11" s="15"/>
      <c r="G11" s="16">
        <f t="shared" si="0"/>
        <v>5747.07</v>
      </c>
      <c r="H11" s="16">
        <v>3764.8</v>
      </c>
      <c r="I11" s="15"/>
      <c r="J11" s="15"/>
      <c r="K11" s="16">
        <v>1982.27</v>
      </c>
      <c r="L11" s="15" t="s">
        <v>32</v>
      </c>
      <c r="M11" s="15" t="s">
        <v>39</v>
      </c>
      <c r="N11" s="16">
        <v>15257</v>
      </c>
      <c r="O11" s="36">
        <v>43946</v>
      </c>
      <c r="P11" s="36">
        <v>43951</v>
      </c>
      <c r="Q11" s="36">
        <v>44012</v>
      </c>
      <c r="R11" s="36">
        <v>44027</v>
      </c>
      <c r="S11" s="17"/>
    </row>
    <row r="12" spans="1:19" s="1" customFormat="1" ht="31.5" customHeight="1">
      <c r="A12" s="17">
        <v>4</v>
      </c>
      <c r="B12" s="15" t="s">
        <v>40</v>
      </c>
      <c r="C12" s="15" t="s">
        <v>41</v>
      </c>
      <c r="D12" s="15">
        <v>4182</v>
      </c>
      <c r="E12" s="15" t="s">
        <v>42</v>
      </c>
      <c r="F12" s="15"/>
      <c r="G12" s="16">
        <f t="shared" si="0"/>
        <v>4182</v>
      </c>
      <c r="H12" s="16">
        <v>4182</v>
      </c>
      <c r="I12" s="15"/>
      <c r="J12" s="15"/>
      <c r="K12" s="16"/>
      <c r="L12" s="15" t="s">
        <v>43</v>
      </c>
      <c r="M12" s="15" t="s">
        <v>44</v>
      </c>
      <c r="N12" s="16">
        <v>2250</v>
      </c>
      <c r="O12" s="36">
        <v>43981</v>
      </c>
      <c r="P12" s="36">
        <v>44002</v>
      </c>
      <c r="Q12" s="36">
        <v>44124</v>
      </c>
      <c r="R12" s="36">
        <v>44134</v>
      </c>
      <c r="S12" s="17"/>
    </row>
    <row r="13" spans="1:19" ht="22.5">
      <c r="A13" s="17">
        <v>5</v>
      </c>
      <c r="B13" s="13" t="s">
        <v>45</v>
      </c>
      <c r="C13" s="13" t="s">
        <v>46</v>
      </c>
      <c r="D13" s="13">
        <v>50</v>
      </c>
      <c r="E13" s="13" t="s">
        <v>47</v>
      </c>
      <c r="F13" s="18" t="s">
        <v>48</v>
      </c>
      <c r="G13" s="14">
        <f t="shared" si="0"/>
        <v>50</v>
      </c>
      <c r="H13" s="14"/>
      <c r="I13" s="13">
        <v>50</v>
      </c>
      <c r="J13" s="13"/>
      <c r="K13" s="14"/>
      <c r="L13" s="13" t="s">
        <v>47</v>
      </c>
      <c r="M13" s="13" t="s">
        <v>49</v>
      </c>
      <c r="N13" s="14">
        <v>339</v>
      </c>
      <c r="O13" s="35">
        <v>43930</v>
      </c>
      <c r="P13" s="35">
        <v>43937</v>
      </c>
      <c r="Q13" s="35">
        <v>43951</v>
      </c>
      <c r="R13" s="35">
        <v>43956</v>
      </c>
      <c r="S13" s="10"/>
    </row>
    <row r="14" spans="1:19" ht="22.5">
      <c r="A14" s="17">
        <v>6</v>
      </c>
      <c r="B14" s="13" t="s">
        <v>50</v>
      </c>
      <c r="C14" s="13" t="s">
        <v>46</v>
      </c>
      <c r="D14" s="13">
        <v>50</v>
      </c>
      <c r="E14" s="13" t="s">
        <v>47</v>
      </c>
      <c r="F14" s="13" t="s">
        <v>51</v>
      </c>
      <c r="G14" s="14">
        <f t="shared" si="0"/>
        <v>50</v>
      </c>
      <c r="H14" s="14"/>
      <c r="I14" s="13">
        <v>50</v>
      </c>
      <c r="J14" s="13"/>
      <c r="K14" s="14"/>
      <c r="L14" s="13" t="s">
        <v>47</v>
      </c>
      <c r="M14" s="13" t="s">
        <v>52</v>
      </c>
      <c r="N14" s="14">
        <v>169</v>
      </c>
      <c r="O14" s="35">
        <v>43930</v>
      </c>
      <c r="P14" s="35">
        <v>43937</v>
      </c>
      <c r="Q14" s="35">
        <v>43951</v>
      </c>
      <c r="R14" s="35">
        <v>43956</v>
      </c>
      <c r="S14" s="10"/>
    </row>
    <row r="15" spans="1:19" ht="22.5">
      <c r="A15" s="17">
        <v>7</v>
      </c>
      <c r="B15" s="13" t="s">
        <v>53</v>
      </c>
      <c r="C15" s="13" t="s">
        <v>54</v>
      </c>
      <c r="D15" s="13">
        <v>50</v>
      </c>
      <c r="E15" s="13" t="s">
        <v>55</v>
      </c>
      <c r="F15" s="13" t="s">
        <v>56</v>
      </c>
      <c r="G15" s="14">
        <f t="shared" si="0"/>
        <v>50</v>
      </c>
      <c r="H15" s="14"/>
      <c r="I15" s="13">
        <v>50</v>
      </c>
      <c r="J15" s="13"/>
      <c r="K15" s="14"/>
      <c r="L15" s="13" t="s">
        <v>55</v>
      </c>
      <c r="M15" s="13" t="s">
        <v>57</v>
      </c>
      <c r="N15" s="14">
        <v>315</v>
      </c>
      <c r="O15" s="35">
        <v>43930</v>
      </c>
      <c r="P15" s="35">
        <v>43937</v>
      </c>
      <c r="Q15" s="35">
        <v>43951</v>
      </c>
      <c r="R15" s="35">
        <v>43956</v>
      </c>
      <c r="S15" s="10"/>
    </row>
    <row r="16" spans="1:19" s="1" customFormat="1" ht="26.25" customHeight="1">
      <c r="A16" s="17">
        <v>8</v>
      </c>
      <c r="B16" s="15" t="s">
        <v>58</v>
      </c>
      <c r="C16" s="15" t="s">
        <v>59</v>
      </c>
      <c r="D16" s="15">
        <v>30</v>
      </c>
      <c r="E16" s="15" t="s">
        <v>60</v>
      </c>
      <c r="F16" s="15" t="s">
        <v>61</v>
      </c>
      <c r="G16" s="14">
        <f t="shared" si="0"/>
        <v>30</v>
      </c>
      <c r="H16" s="16">
        <v>30</v>
      </c>
      <c r="I16" s="15"/>
      <c r="J16" s="15"/>
      <c r="K16" s="16"/>
      <c r="L16" s="15" t="s">
        <v>62</v>
      </c>
      <c r="M16" s="15" t="s">
        <v>63</v>
      </c>
      <c r="N16" s="16">
        <v>30</v>
      </c>
      <c r="O16" s="35">
        <v>43930</v>
      </c>
      <c r="P16" s="35">
        <v>43937</v>
      </c>
      <c r="Q16" s="36">
        <v>43951</v>
      </c>
      <c r="R16" s="36">
        <v>43956</v>
      </c>
      <c r="S16" s="17"/>
    </row>
    <row r="17" spans="1:19" s="1" customFormat="1" ht="32.25" customHeight="1">
      <c r="A17" s="17">
        <v>9</v>
      </c>
      <c r="B17" s="15" t="s">
        <v>64</v>
      </c>
      <c r="C17" s="15" t="s">
        <v>65</v>
      </c>
      <c r="D17" s="15"/>
      <c r="E17" s="15" t="s">
        <v>31</v>
      </c>
      <c r="F17" s="15"/>
      <c r="G17" s="14">
        <f t="shared" si="0"/>
        <v>503.6</v>
      </c>
      <c r="H17" s="16"/>
      <c r="I17" s="15"/>
      <c r="J17" s="15"/>
      <c r="K17" s="16">
        <v>503.6</v>
      </c>
      <c r="L17" s="15" t="s">
        <v>32</v>
      </c>
      <c r="M17" s="15" t="s">
        <v>66</v>
      </c>
      <c r="N17" s="16">
        <v>700</v>
      </c>
      <c r="O17" s="36">
        <v>43910</v>
      </c>
      <c r="P17" s="36">
        <v>43917</v>
      </c>
      <c r="Q17" s="36">
        <v>44012</v>
      </c>
      <c r="R17" s="36">
        <v>44017</v>
      </c>
      <c r="S17" s="17"/>
    </row>
    <row r="18" spans="1:19" ht="24.75" customHeight="1">
      <c r="A18" s="10"/>
      <c r="B18" s="11" t="s">
        <v>67</v>
      </c>
      <c r="C18" s="10"/>
      <c r="D18" s="10"/>
      <c r="E18" s="10"/>
      <c r="F18" s="10"/>
      <c r="G18" s="8">
        <f>SUM(G19:G21)</f>
        <v>3166.96</v>
      </c>
      <c r="H18" s="8">
        <f>SUM(H19:H21)</f>
        <v>0</v>
      </c>
      <c r="I18" s="8">
        <f>SUM(I19:I21)</f>
        <v>3040</v>
      </c>
      <c r="J18" s="8">
        <f>SUM(J19:J21)</f>
        <v>0</v>
      </c>
      <c r="K18" s="8">
        <f>SUM(K19:K21)</f>
        <v>126.96</v>
      </c>
      <c r="L18" s="10"/>
      <c r="M18" s="10"/>
      <c r="N18" s="10"/>
      <c r="O18" s="37"/>
      <c r="P18" s="37"/>
      <c r="Q18" s="37"/>
      <c r="R18" s="37"/>
      <c r="S18" s="10"/>
    </row>
    <row r="19" spans="1:19" ht="87.75" customHeight="1">
      <c r="A19" s="19">
        <v>1</v>
      </c>
      <c r="B19" s="20" t="s">
        <v>68</v>
      </c>
      <c r="C19" s="20" t="s">
        <v>69</v>
      </c>
      <c r="D19" s="10">
        <v>690</v>
      </c>
      <c r="E19" s="10" t="s">
        <v>31</v>
      </c>
      <c r="F19" s="10"/>
      <c r="G19" s="21">
        <f>SUM(H19:K19)</f>
        <v>690</v>
      </c>
      <c r="H19" s="22"/>
      <c r="I19" s="38">
        <v>690</v>
      </c>
      <c r="J19" s="38"/>
      <c r="K19" s="38"/>
      <c r="L19" s="22" t="s">
        <v>70</v>
      </c>
      <c r="M19" s="30" t="s">
        <v>71</v>
      </c>
      <c r="N19" s="39">
        <v>38492</v>
      </c>
      <c r="O19" s="35" t="s">
        <v>72</v>
      </c>
      <c r="P19" s="35" t="s">
        <v>73</v>
      </c>
      <c r="Q19" s="35" t="s">
        <v>74</v>
      </c>
      <c r="R19" s="35" t="s">
        <v>75</v>
      </c>
      <c r="S19" s="10"/>
    </row>
    <row r="20" spans="1:19" ht="58.5" customHeight="1">
      <c r="A20" s="19">
        <v>2</v>
      </c>
      <c r="B20" s="23" t="s">
        <v>76</v>
      </c>
      <c r="C20" s="23" t="s">
        <v>77</v>
      </c>
      <c r="D20" s="10">
        <v>2350</v>
      </c>
      <c r="E20" s="10" t="s">
        <v>31</v>
      </c>
      <c r="F20" s="10"/>
      <c r="G20" s="21">
        <f>SUM(H20:K20)</f>
        <v>2350</v>
      </c>
      <c r="H20" s="22"/>
      <c r="I20" s="38">
        <v>2350</v>
      </c>
      <c r="J20" s="38"/>
      <c r="K20" s="38"/>
      <c r="L20" s="22" t="s">
        <v>70</v>
      </c>
      <c r="M20" s="40" t="s">
        <v>78</v>
      </c>
      <c r="N20" s="39">
        <v>2250</v>
      </c>
      <c r="O20" s="35" t="s">
        <v>73</v>
      </c>
      <c r="P20" s="35" t="s">
        <v>79</v>
      </c>
      <c r="Q20" s="35" t="s">
        <v>80</v>
      </c>
      <c r="R20" s="35" t="s">
        <v>81</v>
      </c>
      <c r="S20" s="10"/>
    </row>
    <row r="21" spans="1:19" ht="72" customHeight="1">
      <c r="A21" s="19">
        <v>3</v>
      </c>
      <c r="B21" s="23" t="s">
        <v>82</v>
      </c>
      <c r="C21" s="23" t="s">
        <v>83</v>
      </c>
      <c r="D21" s="10">
        <v>126.96</v>
      </c>
      <c r="E21" s="10" t="s">
        <v>31</v>
      </c>
      <c r="F21" s="10"/>
      <c r="G21" s="21">
        <f>SUM(H21:K21)</f>
        <v>126.96</v>
      </c>
      <c r="H21" s="22"/>
      <c r="I21" s="38"/>
      <c r="J21" s="38"/>
      <c r="K21" s="38">
        <v>126.96</v>
      </c>
      <c r="L21" s="22" t="s">
        <v>70</v>
      </c>
      <c r="M21" s="41" t="s">
        <v>84</v>
      </c>
      <c r="N21" s="39">
        <v>529</v>
      </c>
      <c r="O21" s="35" t="s">
        <v>85</v>
      </c>
      <c r="P21" s="35" t="s">
        <v>86</v>
      </c>
      <c r="Q21" s="35" t="s">
        <v>87</v>
      </c>
      <c r="R21" s="35" t="s">
        <v>88</v>
      </c>
      <c r="S21" s="10"/>
    </row>
    <row r="22" spans="1:19" s="1" customFormat="1" ht="69.75" customHeight="1">
      <c r="A22" s="17"/>
      <c r="B22" s="24" t="s">
        <v>89</v>
      </c>
      <c r="C22" s="25" t="s">
        <v>90</v>
      </c>
      <c r="D22" s="17">
        <v>5008</v>
      </c>
      <c r="E22" s="15" t="s">
        <v>42</v>
      </c>
      <c r="F22" s="17"/>
      <c r="G22" s="26">
        <f>SUM(H22:K22)</f>
        <v>5008</v>
      </c>
      <c r="H22" s="26">
        <v>5008</v>
      </c>
      <c r="I22" s="26"/>
      <c r="J22" s="26"/>
      <c r="K22" s="26"/>
      <c r="L22" s="17" t="s">
        <v>43</v>
      </c>
      <c r="M22" s="42" t="s">
        <v>91</v>
      </c>
      <c r="N22" s="43">
        <v>5500</v>
      </c>
      <c r="O22" s="36">
        <v>43981</v>
      </c>
      <c r="P22" s="36">
        <v>44002</v>
      </c>
      <c r="Q22" s="36">
        <v>44124</v>
      </c>
      <c r="R22" s="36">
        <v>44134</v>
      </c>
      <c r="S22" s="17"/>
    </row>
    <row r="23" spans="1:19" ht="21" customHeight="1">
      <c r="A23" s="93" t="s">
        <v>92</v>
      </c>
      <c r="B23" s="93"/>
      <c r="C23" s="93"/>
      <c r="D23" s="93"/>
      <c r="E23" s="93"/>
      <c r="F23" s="93"/>
      <c r="G23" s="8">
        <f>G24+G44+G63+G74+G75+G87+G90+G98+G101</f>
        <v>14087.6</v>
      </c>
      <c r="H23" s="8">
        <f>H24+H44+H63+H74+H75+H87+H90+H98+H101</f>
        <v>9566</v>
      </c>
      <c r="I23" s="8">
        <f>I24+I44+I63+I74+I75+I87+I90+I98+I101</f>
        <v>2789.2000000000003</v>
      </c>
      <c r="J23" s="8">
        <f>J24+J44+J63+J74+J75+J87+J90+J98+J101</f>
        <v>0</v>
      </c>
      <c r="K23" s="8">
        <f>K24+K44+K63+K74+K75+K87+K90+K98+K101</f>
        <v>1732.4</v>
      </c>
      <c r="L23" s="44"/>
      <c r="M23" s="44"/>
      <c r="N23" s="44"/>
      <c r="O23" s="45"/>
      <c r="P23" s="45"/>
      <c r="Q23" s="45"/>
      <c r="R23" s="45"/>
      <c r="S23" s="13"/>
    </row>
    <row r="24" spans="1:19" ht="31.5" customHeight="1">
      <c r="A24" s="94" t="s">
        <v>93</v>
      </c>
      <c r="B24" s="95"/>
      <c r="C24" s="28" t="s">
        <v>31</v>
      </c>
      <c r="D24" s="29"/>
      <c r="E24" s="29" t="s">
        <v>31</v>
      </c>
      <c r="F24" s="29" t="s">
        <v>94</v>
      </c>
      <c r="G24" s="8">
        <f>SUM(H24:K24)</f>
        <v>576.5999999999999</v>
      </c>
      <c r="H24" s="29">
        <f>SUM(H25:H43)</f>
        <v>0</v>
      </c>
      <c r="I24" s="29">
        <f>SUM(I25:I43)</f>
        <v>0</v>
      </c>
      <c r="J24" s="29">
        <f>SUM(J25:J43)</f>
        <v>0</v>
      </c>
      <c r="K24" s="29">
        <f>SUM(K25:K43)</f>
        <v>576.5999999999999</v>
      </c>
      <c r="L24" s="11" t="s">
        <v>43</v>
      </c>
      <c r="M24" s="46" t="s">
        <v>95</v>
      </c>
      <c r="N24" s="11">
        <f>SUM(N25:N43)</f>
        <v>20262</v>
      </c>
      <c r="O24" s="47" t="s">
        <v>85</v>
      </c>
      <c r="P24" s="48">
        <v>43862</v>
      </c>
      <c r="Q24" s="48">
        <v>43920</v>
      </c>
      <c r="R24" s="48">
        <v>43931</v>
      </c>
      <c r="S24" s="50"/>
    </row>
    <row r="25" spans="1:19" ht="31.5" customHeight="1">
      <c r="A25" s="30">
        <v>1</v>
      </c>
      <c r="B25" s="31" t="s">
        <v>96</v>
      </c>
      <c r="C25" s="20" t="s">
        <v>97</v>
      </c>
      <c r="D25" s="13" t="s">
        <v>98</v>
      </c>
      <c r="E25" s="20" t="s">
        <v>99</v>
      </c>
      <c r="F25" s="13"/>
      <c r="G25" s="21">
        <f aca="true" t="shared" si="1" ref="G25:G43">SUM(H25:K25)</f>
        <v>15.61</v>
      </c>
      <c r="H25" s="13"/>
      <c r="I25" s="13"/>
      <c r="J25" s="13"/>
      <c r="K25" s="13">
        <v>15.61</v>
      </c>
      <c r="L25" s="10" t="s">
        <v>43</v>
      </c>
      <c r="M25" s="30" t="s">
        <v>100</v>
      </c>
      <c r="N25" s="10">
        <v>513</v>
      </c>
      <c r="O25" s="37" t="s">
        <v>85</v>
      </c>
      <c r="P25" s="35">
        <v>43862</v>
      </c>
      <c r="Q25" s="35">
        <v>43920</v>
      </c>
      <c r="R25" s="35">
        <v>43951</v>
      </c>
      <c r="S25" s="50"/>
    </row>
    <row r="26" spans="1:19" ht="31.5" customHeight="1">
      <c r="A26" s="30">
        <v>2</v>
      </c>
      <c r="B26" s="31" t="s">
        <v>101</v>
      </c>
      <c r="C26" s="20" t="s">
        <v>97</v>
      </c>
      <c r="D26" s="13" t="s">
        <v>98</v>
      </c>
      <c r="E26" s="20" t="s">
        <v>102</v>
      </c>
      <c r="F26" s="13"/>
      <c r="G26" s="21">
        <f t="shared" si="1"/>
        <v>25.68</v>
      </c>
      <c r="H26" s="13"/>
      <c r="I26" s="13"/>
      <c r="J26" s="13"/>
      <c r="K26" s="13">
        <v>25.68</v>
      </c>
      <c r="L26" s="10" t="s">
        <v>43</v>
      </c>
      <c r="M26" s="30" t="s">
        <v>100</v>
      </c>
      <c r="N26" s="10">
        <v>894</v>
      </c>
      <c r="O26" s="37" t="s">
        <v>85</v>
      </c>
      <c r="P26" s="35">
        <v>43862</v>
      </c>
      <c r="Q26" s="35">
        <v>43920</v>
      </c>
      <c r="R26" s="35">
        <v>43931</v>
      </c>
      <c r="S26" s="50"/>
    </row>
    <row r="27" spans="1:19" ht="31.5" customHeight="1">
      <c r="A27" s="30">
        <v>3</v>
      </c>
      <c r="B27" s="31" t="s">
        <v>103</v>
      </c>
      <c r="C27" s="20" t="s">
        <v>97</v>
      </c>
      <c r="D27" s="13" t="s">
        <v>98</v>
      </c>
      <c r="E27" s="20" t="s">
        <v>104</v>
      </c>
      <c r="F27" s="13"/>
      <c r="G27" s="21">
        <f t="shared" si="1"/>
        <v>88.64</v>
      </c>
      <c r="H27" s="13"/>
      <c r="I27" s="13"/>
      <c r="J27" s="13"/>
      <c r="K27" s="13">
        <v>88.64</v>
      </c>
      <c r="L27" s="10" t="s">
        <v>43</v>
      </c>
      <c r="M27" s="30" t="s">
        <v>100</v>
      </c>
      <c r="N27" s="10">
        <v>2985</v>
      </c>
      <c r="O27" s="37" t="s">
        <v>85</v>
      </c>
      <c r="P27" s="35">
        <v>43862</v>
      </c>
      <c r="Q27" s="35">
        <v>43920</v>
      </c>
      <c r="R27" s="35">
        <v>43931</v>
      </c>
      <c r="S27" s="50"/>
    </row>
    <row r="28" spans="1:19" ht="31.5" customHeight="1">
      <c r="A28" s="30">
        <v>4</v>
      </c>
      <c r="B28" s="31" t="s">
        <v>105</v>
      </c>
      <c r="C28" s="20" t="s">
        <v>97</v>
      </c>
      <c r="D28" s="13" t="s">
        <v>98</v>
      </c>
      <c r="E28" s="20" t="s">
        <v>60</v>
      </c>
      <c r="F28" s="13"/>
      <c r="G28" s="21">
        <f t="shared" si="1"/>
        <v>52.07</v>
      </c>
      <c r="H28" s="13"/>
      <c r="I28" s="13"/>
      <c r="J28" s="13"/>
      <c r="K28" s="13">
        <v>52.07</v>
      </c>
      <c r="L28" s="10" t="s">
        <v>43</v>
      </c>
      <c r="M28" s="30" t="s">
        <v>100</v>
      </c>
      <c r="N28" s="10">
        <v>1692</v>
      </c>
      <c r="O28" s="37" t="s">
        <v>85</v>
      </c>
      <c r="P28" s="35">
        <v>43862</v>
      </c>
      <c r="Q28" s="35">
        <v>43920</v>
      </c>
      <c r="R28" s="35">
        <v>43931</v>
      </c>
      <c r="S28" s="50"/>
    </row>
    <row r="29" spans="1:19" ht="31.5" customHeight="1">
      <c r="A29" s="30">
        <v>5</v>
      </c>
      <c r="B29" s="31" t="s">
        <v>106</v>
      </c>
      <c r="C29" s="20" t="s">
        <v>97</v>
      </c>
      <c r="D29" s="13" t="s">
        <v>98</v>
      </c>
      <c r="E29" s="20" t="s">
        <v>107</v>
      </c>
      <c r="F29" s="13"/>
      <c r="G29" s="21">
        <f t="shared" si="1"/>
        <v>75.31</v>
      </c>
      <c r="H29" s="13"/>
      <c r="I29" s="13"/>
      <c r="J29" s="13"/>
      <c r="K29" s="13">
        <v>75.31</v>
      </c>
      <c r="L29" s="10" t="s">
        <v>43</v>
      </c>
      <c r="M29" s="30" t="s">
        <v>100</v>
      </c>
      <c r="N29" s="10">
        <v>2460</v>
      </c>
      <c r="O29" s="37" t="s">
        <v>85</v>
      </c>
      <c r="P29" s="35">
        <v>43862</v>
      </c>
      <c r="Q29" s="35">
        <v>43920</v>
      </c>
      <c r="R29" s="35">
        <v>43931</v>
      </c>
      <c r="S29" s="50"/>
    </row>
    <row r="30" spans="1:19" ht="31.5" customHeight="1">
      <c r="A30" s="30">
        <v>6</v>
      </c>
      <c r="B30" s="31" t="s">
        <v>108</v>
      </c>
      <c r="C30" s="20" t="s">
        <v>97</v>
      </c>
      <c r="D30" s="13" t="s">
        <v>98</v>
      </c>
      <c r="E30" s="20" t="s">
        <v>109</v>
      </c>
      <c r="F30" s="13"/>
      <c r="G30" s="21">
        <f t="shared" si="1"/>
        <v>69.85</v>
      </c>
      <c r="H30" s="13"/>
      <c r="I30" s="13"/>
      <c r="J30" s="13"/>
      <c r="K30" s="13">
        <v>69.85</v>
      </c>
      <c r="L30" s="10" t="s">
        <v>43</v>
      </c>
      <c r="M30" s="30" t="s">
        <v>100</v>
      </c>
      <c r="N30" s="10">
        <v>2349</v>
      </c>
      <c r="O30" s="37" t="s">
        <v>85</v>
      </c>
      <c r="P30" s="35">
        <v>43862</v>
      </c>
      <c r="Q30" s="35">
        <v>43920</v>
      </c>
      <c r="R30" s="35">
        <v>43931</v>
      </c>
      <c r="S30" s="50"/>
    </row>
    <row r="31" spans="1:19" ht="31.5" customHeight="1">
      <c r="A31" s="30">
        <v>7</v>
      </c>
      <c r="B31" s="31" t="s">
        <v>110</v>
      </c>
      <c r="C31" s="20" t="s">
        <v>97</v>
      </c>
      <c r="D31" s="13" t="s">
        <v>98</v>
      </c>
      <c r="E31" s="20" t="s">
        <v>47</v>
      </c>
      <c r="F31" s="13"/>
      <c r="G31" s="21">
        <f t="shared" si="1"/>
        <v>48.96</v>
      </c>
      <c r="H31" s="13"/>
      <c r="I31" s="13"/>
      <c r="J31" s="13"/>
      <c r="K31" s="13">
        <v>48.96</v>
      </c>
      <c r="L31" s="10" t="s">
        <v>43</v>
      </c>
      <c r="M31" s="30" t="s">
        <v>100</v>
      </c>
      <c r="N31" s="10">
        <v>1545</v>
      </c>
      <c r="O31" s="37" t="s">
        <v>85</v>
      </c>
      <c r="P31" s="35">
        <v>43862</v>
      </c>
      <c r="Q31" s="35">
        <v>43920</v>
      </c>
      <c r="R31" s="35">
        <v>43931</v>
      </c>
      <c r="S31" s="50"/>
    </row>
    <row r="32" spans="1:19" ht="31.5" customHeight="1">
      <c r="A32" s="30">
        <v>8</v>
      </c>
      <c r="B32" s="31" t="s">
        <v>111</v>
      </c>
      <c r="C32" s="20" t="s">
        <v>97</v>
      </c>
      <c r="D32" s="13" t="s">
        <v>98</v>
      </c>
      <c r="E32" s="20" t="s">
        <v>112</v>
      </c>
      <c r="F32" s="13"/>
      <c r="G32" s="21">
        <f t="shared" si="1"/>
        <v>51.55</v>
      </c>
      <c r="H32" s="13"/>
      <c r="I32" s="13"/>
      <c r="J32" s="13"/>
      <c r="K32" s="13">
        <v>51.55</v>
      </c>
      <c r="L32" s="10" t="s">
        <v>43</v>
      </c>
      <c r="M32" s="30" t="s">
        <v>100</v>
      </c>
      <c r="N32" s="10">
        <v>1695</v>
      </c>
      <c r="O32" s="37" t="s">
        <v>85</v>
      </c>
      <c r="P32" s="35">
        <v>43862</v>
      </c>
      <c r="Q32" s="35">
        <v>43920</v>
      </c>
      <c r="R32" s="35">
        <v>43931</v>
      </c>
      <c r="S32" s="50"/>
    </row>
    <row r="33" spans="1:19" ht="31.5" customHeight="1">
      <c r="A33" s="30">
        <v>9</v>
      </c>
      <c r="B33" s="31" t="s">
        <v>113</v>
      </c>
      <c r="C33" s="20" t="s">
        <v>97</v>
      </c>
      <c r="D33" s="13" t="s">
        <v>98</v>
      </c>
      <c r="E33" s="20" t="s">
        <v>114</v>
      </c>
      <c r="F33" s="13"/>
      <c r="G33" s="21">
        <f t="shared" si="1"/>
        <v>14.3</v>
      </c>
      <c r="H33" s="13"/>
      <c r="I33" s="13"/>
      <c r="J33" s="13"/>
      <c r="K33" s="13">
        <v>14.3</v>
      </c>
      <c r="L33" s="10" t="s">
        <v>43</v>
      </c>
      <c r="M33" s="30" t="s">
        <v>100</v>
      </c>
      <c r="N33" s="10">
        <v>513</v>
      </c>
      <c r="O33" s="37" t="s">
        <v>85</v>
      </c>
      <c r="P33" s="35">
        <v>43862</v>
      </c>
      <c r="Q33" s="35">
        <v>43920</v>
      </c>
      <c r="R33" s="35">
        <v>43931</v>
      </c>
      <c r="S33" s="50"/>
    </row>
    <row r="34" spans="1:19" ht="31.5" customHeight="1">
      <c r="A34" s="30">
        <v>10</v>
      </c>
      <c r="B34" s="31" t="s">
        <v>115</v>
      </c>
      <c r="C34" s="20" t="s">
        <v>97</v>
      </c>
      <c r="D34" s="13" t="s">
        <v>98</v>
      </c>
      <c r="E34" s="20" t="s">
        <v>116</v>
      </c>
      <c r="F34" s="13"/>
      <c r="G34" s="21">
        <f t="shared" si="1"/>
        <v>12.16</v>
      </c>
      <c r="H34" s="13"/>
      <c r="I34" s="13"/>
      <c r="J34" s="13"/>
      <c r="K34" s="13">
        <v>12.16</v>
      </c>
      <c r="L34" s="10" t="s">
        <v>43</v>
      </c>
      <c r="M34" s="30" t="s">
        <v>100</v>
      </c>
      <c r="N34" s="10">
        <v>687</v>
      </c>
      <c r="O34" s="37" t="s">
        <v>85</v>
      </c>
      <c r="P34" s="35">
        <v>43862</v>
      </c>
      <c r="Q34" s="35">
        <v>43920</v>
      </c>
      <c r="R34" s="35">
        <v>43931</v>
      </c>
      <c r="S34" s="50"/>
    </row>
    <row r="35" spans="1:19" ht="31.5" customHeight="1">
      <c r="A35" s="30">
        <v>11</v>
      </c>
      <c r="B35" s="31" t="s">
        <v>117</v>
      </c>
      <c r="C35" s="20" t="s">
        <v>97</v>
      </c>
      <c r="D35" s="13" t="s">
        <v>98</v>
      </c>
      <c r="E35" s="20" t="s">
        <v>118</v>
      </c>
      <c r="F35" s="13"/>
      <c r="G35" s="21">
        <f t="shared" si="1"/>
        <v>5.39</v>
      </c>
      <c r="H35" s="13"/>
      <c r="I35" s="13"/>
      <c r="J35" s="13"/>
      <c r="K35" s="13">
        <v>5.39</v>
      </c>
      <c r="L35" s="10" t="s">
        <v>43</v>
      </c>
      <c r="M35" s="30" t="s">
        <v>100</v>
      </c>
      <c r="N35" s="10">
        <v>204</v>
      </c>
      <c r="O35" s="37" t="s">
        <v>85</v>
      </c>
      <c r="P35" s="35">
        <v>43862</v>
      </c>
      <c r="Q35" s="35">
        <v>43920</v>
      </c>
      <c r="R35" s="35">
        <v>43931</v>
      </c>
      <c r="S35" s="50"/>
    </row>
    <row r="36" spans="1:19" ht="31.5" customHeight="1">
      <c r="A36" s="30">
        <v>12</v>
      </c>
      <c r="B36" s="31" t="s">
        <v>119</v>
      </c>
      <c r="C36" s="20" t="s">
        <v>97</v>
      </c>
      <c r="D36" s="13" t="s">
        <v>98</v>
      </c>
      <c r="E36" s="20" t="s">
        <v>120</v>
      </c>
      <c r="F36" s="13"/>
      <c r="G36" s="21">
        <f t="shared" si="1"/>
        <v>21.16</v>
      </c>
      <c r="H36" s="13"/>
      <c r="I36" s="13"/>
      <c r="J36" s="13"/>
      <c r="K36" s="13">
        <v>21.16</v>
      </c>
      <c r="L36" s="10" t="s">
        <v>43</v>
      </c>
      <c r="M36" s="30" t="s">
        <v>100</v>
      </c>
      <c r="N36" s="10">
        <v>1215</v>
      </c>
      <c r="O36" s="37" t="s">
        <v>85</v>
      </c>
      <c r="P36" s="35">
        <v>43862</v>
      </c>
      <c r="Q36" s="35">
        <v>43920</v>
      </c>
      <c r="R36" s="35">
        <v>43931</v>
      </c>
      <c r="S36" s="50"/>
    </row>
    <row r="37" spans="1:19" ht="31.5" customHeight="1">
      <c r="A37" s="30">
        <v>13</v>
      </c>
      <c r="B37" s="31" t="s">
        <v>121</v>
      </c>
      <c r="C37" s="20" t="s">
        <v>97</v>
      </c>
      <c r="D37" s="13" t="s">
        <v>98</v>
      </c>
      <c r="E37" s="20" t="s">
        <v>122</v>
      </c>
      <c r="F37" s="13"/>
      <c r="G37" s="21">
        <f t="shared" si="1"/>
        <v>13.25</v>
      </c>
      <c r="H37" s="13"/>
      <c r="I37" s="13"/>
      <c r="J37" s="13"/>
      <c r="K37" s="13">
        <v>13.25</v>
      </c>
      <c r="L37" s="10" t="s">
        <v>43</v>
      </c>
      <c r="M37" s="30" t="s">
        <v>100</v>
      </c>
      <c r="N37" s="10">
        <v>456</v>
      </c>
      <c r="O37" s="37" t="s">
        <v>85</v>
      </c>
      <c r="P37" s="35">
        <v>43862</v>
      </c>
      <c r="Q37" s="35">
        <v>43920</v>
      </c>
      <c r="R37" s="35">
        <v>43931</v>
      </c>
      <c r="S37" s="50"/>
    </row>
    <row r="38" spans="1:19" ht="31.5" customHeight="1">
      <c r="A38" s="30">
        <v>14</v>
      </c>
      <c r="B38" s="31" t="s">
        <v>123</v>
      </c>
      <c r="C38" s="20" t="s">
        <v>97</v>
      </c>
      <c r="D38" s="13" t="s">
        <v>98</v>
      </c>
      <c r="E38" s="20" t="s">
        <v>124</v>
      </c>
      <c r="F38" s="13"/>
      <c r="G38" s="21">
        <f t="shared" si="1"/>
        <v>3.95</v>
      </c>
      <c r="H38" s="13"/>
      <c r="I38" s="13"/>
      <c r="J38" s="13"/>
      <c r="K38" s="13">
        <v>3.95</v>
      </c>
      <c r="L38" s="10" t="s">
        <v>43</v>
      </c>
      <c r="M38" s="30" t="s">
        <v>100</v>
      </c>
      <c r="N38" s="10">
        <v>183</v>
      </c>
      <c r="O38" s="37" t="s">
        <v>85</v>
      </c>
      <c r="P38" s="35">
        <v>43862</v>
      </c>
      <c r="Q38" s="35">
        <v>43920</v>
      </c>
      <c r="R38" s="35">
        <v>43931</v>
      </c>
      <c r="S38" s="50"/>
    </row>
    <row r="39" spans="1:19" ht="31.5" customHeight="1">
      <c r="A39" s="30">
        <v>15</v>
      </c>
      <c r="B39" s="31" t="s">
        <v>125</v>
      </c>
      <c r="C39" s="20" t="s">
        <v>97</v>
      </c>
      <c r="D39" s="13" t="s">
        <v>98</v>
      </c>
      <c r="E39" s="20" t="s">
        <v>126</v>
      </c>
      <c r="F39" s="13"/>
      <c r="G39" s="21">
        <f t="shared" si="1"/>
        <v>44.49</v>
      </c>
      <c r="H39" s="13"/>
      <c r="I39" s="13"/>
      <c r="J39" s="13"/>
      <c r="K39" s="13">
        <v>44.49</v>
      </c>
      <c r="L39" s="10" t="s">
        <v>43</v>
      </c>
      <c r="M39" s="30" t="s">
        <v>100</v>
      </c>
      <c r="N39" s="10">
        <v>1713</v>
      </c>
      <c r="O39" s="37" t="s">
        <v>85</v>
      </c>
      <c r="P39" s="35">
        <v>43862</v>
      </c>
      <c r="Q39" s="35">
        <v>43920</v>
      </c>
      <c r="R39" s="35">
        <v>43931</v>
      </c>
      <c r="S39" s="50"/>
    </row>
    <row r="40" spans="1:19" ht="31.5" customHeight="1">
      <c r="A40" s="30">
        <v>16</v>
      </c>
      <c r="B40" s="31" t="s">
        <v>127</v>
      </c>
      <c r="C40" s="20" t="s">
        <v>97</v>
      </c>
      <c r="D40" s="13" t="s">
        <v>98</v>
      </c>
      <c r="E40" s="20" t="s">
        <v>55</v>
      </c>
      <c r="F40" s="13"/>
      <c r="G40" s="21">
        <f t="shared" si="1"/>
        <v>20.98</v>
      </c>
      <c r="H40" s="13"/>
      <c r="I40" s="13"/>
      <c r="J40" s="13"/>
      <c r="K40" s="13">
        <v>20.98</v>
      </c>
      <c r="L40" s="10" t="s">
        <v>43</v>
      </c>
      <c r="M40" s="30" t="s">
        <v>100</v>
      </c>
      <c r="N40" s="10">
        <v>720</v>
      </c>
      <c r="O40" s="37" t="s">
        <v>85</v>
      </c>
      <c r="P40" s="35">
        <v>43862</v>
      </c>
      <c r="Q40" s="35">
        <v>43920</v>
      </c>
      <c r="R40" s="35">
        <v>43931</v>
      </c>
      <c r="S40" s="50"/>
    </row>
    <row r="41" spans="1:19" ht="31.5" customHeight="1">
      <c r="A41" s="30">
        <v>17</v>
      </c>
      <c r="B41" s="31" t="s">
        <v>128</v>
      </c>
      <c r="C41" s="20" t="s">
        <v>97</v>
      </c>
      <c r="D41" s="13" t="s">
        <v>98</v>
      </c>
      <c r="E41" s="20" t="s">
        <v>129</v>
      </c>
      <c r="F41" s="13"/>
      <c r="G41" s="21">
        <f t="shared" si="1"/>
        <v>3.93</v>
      </c>
      <c r="H41" s="13"/>
      <c r="I41" s="13"/>
      <c r="J41" s="13"/>
      <c r="K41" s="13">
        <v>3.93</v>
      </c>
      <c r="L41" s="10" t="s">
        <v>43</v>
      </c>
      <c r="M41" s="30" t="s">
        <v>100</v>
      </c>
      <c r="N41" s="10">
        <v>132</v>
      </c>
      <c r="O41" s="37" t="s">
        <v>85</v>
      </c>
      <c r="P41" s="35">
        <v>43862</v>
      </c>
      <c r="Q41" s="35">
        <v>43920</v>
      </c>
      <c r="R41" s="35">
        <v>43931</v>
      </c>
      <c r="S41" s="50"/>
    </row>
    <row r="42" spans="1:19" ht="31.5" customHeight="1">
      <c r="A42" s="30">
        <v>18</v>
      </c>
      <c r="B42" s="31" t="s">
        <v>130</v>
      </c>
      <c r="C42" s="20" t="s">
        <v>97</v>
      </c>
      <c r="D42" s="13" t="s">
        <v>98</v>
      </c>
      <c r="E42" s="20" t="s">
        <v>131</v>
      </c>
      <c r="F42" s="13"/>
      <c r="G42" s="21">
        <f t="shared" si="1"/>
        <v>6.02</v>
      </c>
      <c r="H42" s="13"/>
      <c r="I42" s="13"/>
      <c r="J42" s="13"/>
      <c r="K42" s="13">
        <v>6.02</v>
      </c>
      <c r="L42" s="10" t="s">
        <v>43</v>
      </c>
      <c r="M42" s="30" t="s">
        <v>100</v>
      </c>
      <c r="N42" s="10">
        <v>198</v>
      </c>
      <c r="O42" s="37" t="s">
        <v>85</v>
      </c>
      <c r="P42" s="35">
        <v>43862</v>
      </c>
      <c r="Q42" s="35">
        <v>43920</v>
      </c>
      <c r="R42" s="35">
        <v>43931</v>
      </c>
      <c r="S42" s="50"/>
    </row>
    <row r="43" spans="1:19" ht="31.5" customHeight="1">
      <c r="A43" s="30">
        <v>19</v>
      </c>
      <c r="B43" s="31" t="s">
        <v>132</v>
      </c>
      <c r="C43" s="20" t="s">
        <v>97</v>
      </c>
      <c r="D43" s="13" t="s">
        <v>98</v>
      </c>
      <c r="E43" s="20" t="s">
        <v>133</v>
      </c>
      <c r="F43" s="13"/>
      <c r="G43" s="21">
        <f t="shared" si="1"/>
        <v>3.3</v>
      </c>
      <c r="H43" s="13"/>
      <c r="I43" s="13"/>
      <c r="J43" s="13"/>
      <c r="K43" s="13">
        <v>3.3</v>
      </c>
      <c r="L43" s="10" t="s">
        <v>43</v>
      </c>
      <c r="M43" s="30" t="s">
        <v>100</v>
      </c>
      <c r="N43" s="10">
        <v>108</v>
      </c>
      <c r="O43" s="37" t="s">
        <v>85</v>
      </c>
      <c r="P43" s="35">
        <v>43862</v>
      </c>
      <c r="Q43" s="35">
        <v>43920</v>
      </c>
      <c r="R43" s="35">
        <v>43931</v>
      </c>
      <c r="S43" s="50"/>
    </row>
    <row r="44" spans="1:19" ht="31.5" customHeight="1">
      <c r="A44" s="94" t="s">
        <v>134</v>
      </c>
      <c r="B44" s="95"/>
      <c r="C44" s="28" t="s">
        <v>31</v>
      </c>
      <c r="D44" s="29"/>
      <c r="E44" s="29" t="s">
        <v>31</v>
      </c>
      <c r="F44" s="29" t="s">
        <v>94</v>
      </c>
      <c r="G44" s="8">
        <f aca="true" t="shared" si="2" ref="G44:G63">SUM(H44:K44)</f>
        <v>205.80000000000004</v>
      </c>
      <c r="H44" s="29">
        <f>SUM(H45:H62)</f>
        <v>0</v>
      </c>
      <c r="I44" s="29">
        <f>SUM(I45:I62)</f>
        <v>0</v>
      </c>
      <c r="J44" s="29">
        <f>SUM(J45:J62)</f>
        <v>0</v>
      </c>
      <c r="K44" s="29">
        <f>SUM(K45:K62)</f>
        <v>205.80000000000004</v>
      </c>
      <c r="L44" s="11" t="s">
        <v>135</v>
      </c>
      <c r="M44" s="11"/>
      <c r="N44" s="11"/>
      <c r="O44" s="47"/>
      <c r="P44" s="47"/>
      <c r="Q44" s="47"/>
      <c r="R44" s="47"/>
      <c r="S44" s="50"/>
    </row>
    <row r="45" spans="1:19" ht="31.5" customHeight="1">
      <c r="A45" s="30">
        <v>1</v>
      </c>
      <c r="B45" s="104" t="s">
        <v>298</v>
      </c>
      <c r="C45" s="20" t="s">
        <v>300</v>
      </c>
      <c r="D45" s="13" t="s">
        <v>136</v>
      </c>
      <c r="E45" s="20" t="s">
        <v>137</v>
      </c>
      <c r="F45" s="13"/>
      <c r="G45" s="8">
        <f t="shared" si="2"/>
        <v>7.8</v>
      </c>
      <c r="H45" s="13"/>
      <c r="I45" s="13"/>
      <c r="J45" s="13"/>
      <c r="K45" s="13">
        <v>7.8</v>
      </c>
      <c r="L45" s="10" t="s">
        <v>135</v>
      </c>
      <c r="M45" s="10" t="s">
        <v>302</v>
      </c>
      <c r="N45" s="10">
        <v>234</v>
      </c>
      <c r="O45" s="37" t="s">
        <v>85</v>
      </c>
      <c r="P45" s="35">
        <v>43862</v>
      </c>
      <c r="Q45" s="35">
        <v>43920</v>
      </c>
      <c r="R45" s="35">
        <v>43951</v>
      </c>
      <c r="S45" s="50"/>
    </row>
    <row r="46" spans="1:19" ht="31.5" customHeight="1">
      <c r="A46" s="30">
        <v>2</v>
      </c>
      <c r="B46" s="104" t="s">
        <v>299</v>
      </c>
      <c r="C46" s="20" t="s">
        <v>300</v>
      </c>
      <c r="D46" s="13" t="s">
        <v>136</v>
      </c>
      <c r="E46" s="20" t="s">
        <v>102</v>
      </c>
      <c r="F46" s="13"/>
      <c r="G46" s="8">
        <f t="shared" si="2"/>
        <v>9.1</v>
      </c>
      <c r="H46" s="13"/>
      <c r="I46" s="13"/>
      <c r="J46" s="13"/>
      <c r="K46" s="13">
        <v>9.1</v>
      </c>
      <c r="L46" s="10" t="s">
        <v>135</v>
      </c>
      <c r="M46" s="10" t="s">
        <v>302</v>
      </c>
      <c r="N46" s="10">
        <v>273</v>
      </c>
      <c r="O46" s="37" t="s">
        <v>85</v>
      </c>
      <c r="P46" s="35">
        <v>43862</v>
      </c>
      <c r="Q46" s="35">
        <v>43920</v>
      </c>
      <c r="R46" s="35">
        <v>43951</v>
      </c>
      <c r="S46" s="50"/>
    </row>
    <row r="47" spans="1:19" ht="31.5" customHeight="1">
      <c r="A47" s="30">
        <v>3</v>
      </c>
      <c r="B47" s="104" t="s">
        <v>303</v>
      </c>
      <c r="C47" s="20" t="s">
        <v>300</v>
      </c>
      <c r="D47" s="13" t="s">
        <v>136</v>
      </c>
      <c r="E47" s="20" t="s">
        <v>104</v>
      </c>
      <c r="F47" s="13"/>
      <c r="G47" s="8">
        <f t="shared" si="2"/>
        <v>23.7</v>
      </c>
      <c r="H47" s="13"/>
      <c r="I47" s="13"/>
      <c r="J47" s="13"/>
      <c r="K47" s="13">
        <v>23.7</v>
      </c>
      <c r="L47" s="10" t="s">
        <v>135</v>
      </c>
      <c r="M47" s="10" t="s">
        <v>302</v>
      </c>
      <c r="N47" s="10">
        <v>711</v>
      </c>
      <c r="O47" s="37" t="s">
        <v>85</v>
      </c>
      <c r="P47" s="35">
        <v>43862</v>
      </c>
      <c r="Q47" s="35">
        <v>43920</v>
      </c>
      <c r="R47" s="35">
        <v>43951</v>
      </c>
      <c r="S47" s="50"/>
    </row>
    <row r="48" spans="1:19" ht="31.5" customHeight="1">
      <c r="A48" s="30">
        <v>4</v>
      </c>
      <c r="B48" s="31" t="s">
        <v>301</v>
      </c>
      <c r="C48" s="20" t="s">
        <v>300</v>
      </c>
      <c r="D48" s="13" t="s">
        <v>136</v>
      </c>
      <c r="E48" s="20" t="s">
        <v>60</v>
      </c>
      <c r="F48" s="13"/>
      <c r="G48" s="8">
        <f t="shared" si="2"/>
        <v>8</v>
      </c>
      <c r="H48" s="13"/>
      <c r="I48" s="13"/>
      <c r="J48" s="13"/>
      <c r="K48" s="13">
        <v>8</v>
      </c>
      <c r="L48" s="10" t="s">
        <v>135</v>
      </c>
      <c r="M48" s="10" t="s">
        <v>302</v>
      </c>
      <c r="N48" s="10">
        <v>240</v>
      </c>
      <c r="O48" s="37" t="s">
        <v>85</v>
      </c>
      <c r="P48" s="35">
        <v>43862</v>
      </c>
      <c r="Q48" s="35">
        <v>43920</v>
      </c>
      <c r="R48" s="35">
        <v>43951</v>
      </c>
      <c r="S48" s="50"/>
    </row>
    <row r="49" spans="1:19" ht="31.5" customHeight="1">
      <c r="A49" s="30">
        <v>5</v>
      </c>
      <c r="B49" s="31" t="s">
        <v>304</v>
      </c>
      <c r="C49" s="20" t="s">
        <v>300</v>
      </c>
      <c r="D49" s="13" t="s">
        <v>136</v>
      </c>
      <c r="E49" s="20" t="s">
        <v>107</v>
      </c>
      <c r="F49" s="13"/>
      <c r="G49" s="8">
        <f t="shared" si="2"/>
        <v>21.8</v>
      </c>
      <c r="H49" s="13"/>
      <c r="I49" s="13"/>
      <c r="J49" s="13"/>
      <c r="K49" s="13">
        <v>21.8</v>
      </c>
      <c r="L49" s="10" t="s">
        <v>135</v>
      </c>
      <c r="M49" s="10" t="s">
        <v>302</v>
      </c>
      <c r="N49" s="10">
        <v>654</v>
      </c>
      <c r="O49" s="37" t="s">
        <v>85</v>
      </c>
      <c r="P49" s="35">
        <v>43862</v>
      </c>
      <c r="Q49" s="35">
        <v>43920</v>
      </c>
      <c r="R49" s="35">
        <v>43951</v>
      </c>
      <c r="S49" s="50"/>
    </row>
    <row r="50" spans="1:19" ht="31.5" customHeight="1">
      <c r="A50" s="30">
        <v>6</v>
      </c>
      <c r="B50" s="31" t="s">
        <v>305</v>
      </c>
      <c r="C50" s="20" t="s">
        <v>300</v>
      </c>
      <c r="D50" s="13" t="s">
        <v>136</v>
      </c>
      <c r="E50" s="20" t="s">
        <v>109</v>
      </c>
      <c r="F50" s="13"/>
      <c r="G50" s="8">
        <f t="shared" si="2"/>
        <v>9.6</v>
      </c>
      <c r="H50" s="13"/>
      <c r="I50" s="13"/>
      <c r="J50" s="13"/>
      <c r="K50" s="13">
        <v>9.6</v>
      </c>
      <c r="L50" s="10" t="s">
        <v>135</v>
      </c>
      <c r="M50" s="10" t="s">
        <v>302</v>
      </c>
      <c r="N50" s="10">
        <v>288</v>
      </c>
      <c r="O50" s="37" t="s">
        <v>85</v>
      </c>
      <c r="P50" s="35">
        <v>43862</v>
      </c>
      <c r="Q50" s="35">
        <v>43920</v>
      </c>
      <c r="R50" s="35">
        <v>43951</v>
      </c>
      <c r="S50" s="50"/>
    </row>
    <row r="51" spans="1:19" ht="31.5" customHeight="1">
      <c r="A51" s="30">
        <v>7</v>
      </c>
      <c r="B51" s="31" t="s">
        <v>306</v>
      </c>
      <c r="C51" s="20" t="s">
        <v>300</v>
      </c>
      <c r="D51" s="13" t="s">
        <v>136</v>
      </c>
      <c r="E51" s="20" t="s">
        <v>47</v>
      </c>
      <c r="F51" s="13"/>
      <c r="G51" s="8">
        <f t="shared" si="2"/>
        <v>8.7</v>
      </c>
      <c r="H51" s="13"/>
      <c r="I51" s="13"/>
      <c r="J51" s="13"/>
      <c r="K51" s="13">
        <v>8.7</v>
      </c>
      <c r="L51" s="10" t="s">
        <v>135</v>
      </c>
      <c r="M51" s="10" t="s">
        <v>302</v>
      </c>
      <c r="N51" s="10">
        <v>261</v>
      </c>
      <c r="O51" s="37" t="s">
        <v>85</v>
      </c>
      <c r="P51" s="35">
        <v>43862</v>
      </c>
      <c r="Q51" s="35">
        <v>43920</v>
      </c>
      <c r="R51" s="35">
        <v>43951</v>
      </c>
      <c r="S51" s="50"/>
    </row>
    <row r="52" spans="1:19" ht="31.5" customHeight="1">
      <c r="A52" s="30">
        <v>8</v>
      </c>
      <c r="B52" s="31" t="s">
        <v>307</v>
      </c>
      <c r="C52" s="20" t="s">
        <v>300</v>
      </c>
      <c r="D52" s="13" t="s">
        <v>136</v>
      </c>
      <c r="E52" s="20" t="s">
        <v>112</v>
      </c>
      <c r="F52" s="13"/>
      <c r="G52" s="8">
        <f t="shared" si="2"/>
        <v>13.2</v>
      </c>
      <c r="H52" s="13"/>
      <c r="I52" s="13"/>
      <c r="J52" s="13"/>
      <c r="K52" s="13">
        <v>13.2</v>
      </c>
      <c r="L52" s="10" t="s">
        <v>135</v>
      </c>
      <c r="M52" s="10" t="s">
        <v>302</v>
      </c>
      <c r="N52" s="10">
        <v>396</v>
      </c>
      <c r="O52" s="37" t="s">
        <v>85</v>
      </c>
      <c r="P52" s="35">
        <v>43862</v>
      </c>
      <c r="Q52" s="35">
        <v>43920</v>
      </c>
      <c r="R52" s="35">
        <v>43951</v>
      </c>
      <c r="S52" s="50"/>
    </row>
    <row r="53" spans="1:19" ht="31.5" customHeight="1">
      <c r="A53" s="30">
        <v>9</v>
      </c>
      <c r="B53" s="31" t="s">
        <v>308</v>
      </c>
      <c r="C53" s="20" t="s">
        <v>300</v>
      </c>
      <c r="D53" s="13" t="s">
        <v>136</v>
      </c>
      <c r="E53" s="20" t="s">
        <v>114</v>
      </c>
      <c r="F53" s="13"/>
      <c r="G53" s="8">
        <f t="shared" si="2"/>
        <v>9.1</v>
      </c>
      <c r="H53" s="13"/>
      <c r="I53" s="13"/>
      <c r="J53" s="13"/>
      <c r="K53" s="13">
        <v>9.1</v>
      </c>
      <c r="L53" s="10" t="s">
        <v>135</v>
      </c>
      <c r="M53" s="10" t="s">
        <v>302</v>
      </c>
      <c r="N53" s="10">
        <v>272</v>
      </c>
      <c r="O53" s="37" t="s">
        <v>85</v>
      </c>
      <c r="P53" s="35">
        <v>43862</v>
      </c>
      <c r="Q53" s="35">
        <v>43920</v>
      </c>
      <c r="R53" s="35">
        <v>43951</v>
      </c>
      <c r="S53" s="50"/>
    </row>
    <row r="54" spans="1:19" ht="31.5" customHeight="1">
      <c r="A54" s="30">
        <v>10</v>
      </c>
      <c r="B54" s="31" t="s">
        <v>309</v>
      </c>
      <c r="C54" s="20" t="s">
        <v>300</v>
      </c>
      <c r="D54" s="13" t="s">
        <v>136</v>
      </c>
      <c r="E54" s="20" t="s">
        <v>116</v>
      </c>
      <c r="F54" s="13"/>
      <c r="G54" s="8">
        <f t="shared" si="2"/>
        <v>19</v>
      </c>
      <c r="H54" s="13"/>
      <c r="I54" s="13"/>
      <c r="J54" s="13"/>
      <c r="K54" s="13">
        <v>19</v>
      </c>
      <c r="L54" s="10" t="s">
        <v>135</v>
      </c>
      <c r="M54" s="10" t="s">
        <v>302</v>
      </c>
      <c r="N54" s="10">
        <v>570</v>
      </c>
      <c r="O54" s="37" t="s">
        <v>85</v>
      </c>
      <c r="P54" s="35">
        <v>43862</v>
      </c>
      <c r="Q54" s="35">
        <v>43920</v>
      </c>
      <c r="R54" s="35">
        <v>43951</v>
      </c>
      <c r="S54" s="50"/>
    </row>
    <row r="55" spans="1:19" ht="31.5" customHeight="1">
      <c r="A55" s="30">
        <v>11</v>
      </c>
      <c r="B55" s="31" t="s">
        <v>310</v>
      </c>
      <c r="C55" s="20" t="s">
        <v>300</v>
      </c>
      <c r="D55" s="13" t="s">
        <v>136</v>
      </c>
      <c r="E55" s="20" t="s">
        <v>118</v>
      </c>
      <c r="F55" s="13"/>
      <c r="G55" s="8">
        <f t="shared" si="2"/>
        <v>7.3</v>
      </c>
      <c r="H55" s="13"/>
      <c r="I55" s="13"/>
      <c r="J55" s="13"/>
      <c r="K55" s="13">
        <v>7.3</v>
      </c>
      <c r="L55" s="10" t="s">
        <v>135</v>
      </c>
      <c r="M55" s="10" t="s">
        <v>302</v>
      </c>
      <c r="N55" s="10">
        <v>219</v>
      </c>
      <c r="O55" s="37" t="s">
        <v>85</v>
      </c>
      <c r="P55" s="35">
        <v>43862</v>
      </c>
      <c r="Q55" s="35">
        <v>43920</v>
      </c>
      <c r="R55" s="35">
        <v>43951</v>
      </c>
      <c r="S55" s="50"/>
    </row>
    <row r="56" spans="1:19" ht="31.5" customHeight="1">
      <c r="A56" s="30">
        <v>12</v>
      </c>
      <c r="B56" s="31" t="s">
        <v>311</v>
      </c>
      <c r="C56" s="20" t="s">
        <v>300</v>
      </c>
      <c r="D56" s="13" t="s">
        <v>136</v>
      </c>
      <c r="E56" s="20" t="s">
        <v>120</v>
      </c>
      <c r="F56" s="13"/>
      <c r="G56" s="8">
        <f t="shared" si="2"/>
        <v>5.6</v>
      </c>
      <c r="H56" s="13"/>
      <c r="I56" s="13"/>
      <c r="J56" s="13"/>
      <c r="K56" s="13">
        <v>5.6</v>
      </c>
      <c r="L56" s="10" t="s">
        <v>135</v>
      </c>
      <c r="M56" s="10" t="s">
        <v>302</v>
      </c>
      <c r="N56" s="10">
        <v>168</v>
      </c>
      <c r="O56" s="37" t="s">
        <v>85</v>
      </c>
      <c r="P56" s="35">
        <v>43862</v>
      </c>
      <c r="Q56" s="35">
        <v>43920</v>
      </c>
      <c r="R56" s="35">
        <v>43951</v>
      </c>
      <c r="S56" s="50"/>
    </row>
    <row r="57" spans="1:19" ht="31.5" customHeight="1">
      <c r="A57" s="30">
        <v>13</v>
      </c>
      <c r="B57" s="31" t="s">
        <v>312</v>
      </c>
      <c r="C57" s="20" t="s">
        <v>300</v>
      </c>
      <c r="D57" s="13" t="s">
        <v>136</v>
      </c>
      <c r="E57" s="20" t="s">
        <v>122</v>
      </c>
      <c r="F57" s="13"/>
      <c r="G57" s="8">
        <f t="shared" si="2"/>
        <v>10.1</v>
      </c>
      <c r="H57" s="13"/>
      <c r="I57" s="13"/>
      <c r="J57" s="13"/>
      <c r="K57" s="13">
        <v>10.1</v>
      </c>
      <c r="L57" s="10" t="s">
        <v>135</v>
      </c>
      <c r="M57" s="10" t="s">
        <v>302</v>
      </c>
      <c r="N57" s="10">
        <v>303</v>
      </c>
      <c r="O57" s="37" t="s">
        <v>85</v>
      </c>
      <c r="P57" s="35">
        <v>43862</v>
      </c>
      <c r="Q57" s="35">
        <v>43920</v>
      </c>
      <c r="R57" s="35">
        <v>43951</v>
      </c>
      <c r="S57" s="50"/>
    </row>
    <row r="58" spans="1:19" ht="31.5" customHeight="1">
      <c r="A58" s="30">
        <v>14</v>
      </c>
      <c r="B58" s="31" t="s">
        <v>313</v>
      </c>
      <c r="C58" s="20" t="s">
        <v>300</v>
      </c>
      <c r="D58" s="13" t="s">
        <v>136</v>
      </c>
      <c r="E58" s="20" t="s">
        <v>124</v>
      </c>
      <c r="F58" s="13"/>
      <c r="G58" s="8">
        <f t="shared" si="2"/>
        <v>20.8</v>
      </c>
      <c r="H58" s="13"/>
      <c r="I58" s="13"/>
      <c r="J58" s="13"/>
      <c r="K58" s="13">
        <v>20.8</v>
      </c>
      <c r="L58" s="10" t="s">
        <v>135</v>
      </c>
      <c r="M58" s="10" t="s">
        <v>302</v>
      </c>
      <c r="N58" s="10">
        <v>623</v>
      </c>
      <c r="O58" s="37" t="s">
        <v>85</v>
      </c>
      <c r="P58" s="35">
        <v>43862</v>
      </c>
      <c r="Q58" s="35">
        <v>43920</v>
      </c>
      <c r="R58" s="35">
        <v>43951</v>
      </c>
      <c r="S58" s="50"/>
    </row>
    <row r="59" spans="1:19" ht="31.5" customHeight="1">
      <c r="A59" s="30">
        <v>15</v>
      </c>
      <c r="B59" s="31" t="s">
        <v>314</v>
      </c>
      <c r="C59" s="20" t="s">
        <v>300</v>
      </c>
      <c r="D59" s="13" t="s">
        <v>136</v>
      </c>
      <c r="E59" s="20" t="s">
        <v>126</v>
      </c>
      <c r="F59" s="13"/>
      <c r="G59" s="8">
        <f t="shared" si="2"/>
        <v>7.4</v>
      </c>
      <c r="H59" s="13"/>
      <c r="I59" s="13"/>
      <c r="J59" s="13"/>
      <c r="K59" s="13">
        <v>7.4</v>
      </c>
      <c r="L59" s="10" t="s">
        <v>135</v>
      </c>
      <c r="M59" s="10" t="s">
        <v>302</v>
      </c>
      <c r="N59" s="10">
        <v>222</v>
      </c>
      <c r="O59" s="37" t="s">
        <v>85</v>
      </c>
      <c r="P59" s="35">
        <v>43862</v>
      </c>
      <c r="Q59" s="35">
        <v>43920</v>
      </c>
      <c r="R59" s="35">
        <v>43951</v>
      </c>
      <c r="S59" s="50"/>
    </row>
    <row r="60" spans="1:19" ht="31.5" customHeight="1">
      <c r="A60" s="30">
        <v>16</v>
      </c>
      <c r="B60" s="31" t="s">
        <v>315</v>
      </c>
      <c r="C60" s="20" t="s">
        <v>300</v>
      </c>
      <c r="D60" s="13" t="s">
        <v>136</v>
      </c>
      <c r="E60" s="20" t="s">
        <v>55</v>
      </c>
      <c r="F60" s="13"/>
      <c r="G60" s="8">
        <f t="shared" si="2"/>
        <v>10.8</v>
      </c>
      <c r="H60" s="13"/>
      <c r="I60" s="13"/>
      <c r="J60" s="13"/>
      <c r="K60" s="13">
        <v>10.8</v>
      </c>
      <c r="L60" s="10" t="s">
        <v>135</v>
      </c>
      <c r="M60" s="10" t="s">
        <v>302</v>
      </c>
      <c r="N60" s="10">
        <v>324</v>
      </c>
      <c r="O60" s="37" t="s">
        <v>85</v>
      </c>
      <c r="P60" s="35">
        <v>43862</v>
      </c>
      <c r="Q60" s="35">
        <v>43920</v>
      </c>
      <c r="R60" s="35">
        <v>43951</v>
      </c>
      <c r="S60" s="50"/>
    </row>
    <row r="61" spans="1:19" ht="31.5" customHeight="1">
      <c r="A61" s="30">
        <v>17</v>
      </c>
      <c r="B61" s="31" t="s">
        <v>316</v>
      </c>
      <c r="C61" s="20" t="s">
        <v>300</v>
      </c>
      <c r="D61" s="13" t="s">
        <v>136</v>
      </c>
      <c r="E61" s="20" t="s">
        <v>129</v>
      </c>
      <c r="F61" s="13"/>
      <c r="G61" s="8">
        <f t="shared" si="2"/>
        <v>3.8</v>
      </c>
      <c r="H61" s="13"/>
      <c r="I61" s="13"/>
      <c r="J61" s="13"/>
      <c r="K61" s="13">
        <v>3.8</v>
      </c>
      <c r="L61" s="10" t="s">
        <v>135</v>
      </c>
      <c r="M61" s="10" t="s">
        <v>302</v>
      </c>
      <c r="N61" s="10">
        <v>115</v>
      </c>
      <c r="O61" s="37" t="s">
        <v>85</v>
      </c>
      <c r="P61" s="35">
        <v>43862</v>
      </c>
      <c r="Q61" s="35">
        <v>43920</v>
      </c>
      <c r="R61" s="35">
        <v>43951</v>
      </c>
      <c r="S61" s="50"/>
    </row>
    <row r="62" spans="1:19" ht="31.5" customHeight="1">
      <c r="A62" s="30">
        <v>18</v>
      </c>
      <c r="B62" s="31" t="s">
        <v>317</v>
      </c>
      <c r="C62" s="20" t="s">
        <v>300</v>
      </c>
      <c r="D62" s="13" t="s">
        <v>136</v>
      </c>
      <c r="E62" s="20" t="s">
        <v>131</v>
      </c>
      <c r="F62" s="13"/>
      <c r="G62" s="8">
        <f t="shared" si="2"/>
        <v>10</v>
      </c>
      <c r="H62" s="13"/>
      <c r="I62" s="13"/>
      <c r="J62" s="13"/>
      <c r="K62" s="13">
        <v>10</v>
      </c>
      <c r="L62" s="10" t="s">
        <v>135</v>
      </c>
      <c r="M62" s="10" t="s">
        <v>302</v>
      </c>
      <c r="N62" s="10">
        <v>300</v>
      </c>
      <c r="O62" s="37" t="s">
        <v>85</v>
      </c>
      <c r="P62" s="35">
        <v>43862</v>
      </c>
      <c r="Q62" s="35">
        <v>43920</v>
      </c>
      <c r="R62" s="35">
        <v>43951</v>
      </c>
      <c r="S62" s="50"/>
    </row>
    <row r="63" spans="1:19" ht="31.5" customHeight="1">
      <c r="A63" s="94" t="s">
        <v>138</v>
      </c>
      <c r="B63" s="95"/>
      <c r="C63" s="20"/>
      <c r="D63" s="13"/>
      <c r="E63" s="13" t="s">
        <v>31</v>
      </c>
      <c r="F63" s="13" t="s">
        <v>94</v>
      </c>
      <c r="G63" s="8">
        <f t="shared" si="2"/>
        <v>6247</v>
      </c>
      <c r="H63" s="13">
        <f>SUM(H64:H73)</f>
        <v>6247</v>
      </c>
      <c r="I63" s="13">
        <f>SUM(I64:I73)</f>
        <v>0</v>
      </c>
      <c r="J63" s="13">
        <f>SUM(J64:J73)</f>
        <v>0</v>
      </c>
      <c r="K63" s="13">
        <f>SUM(K64:K73)</f>
        <v>0</v>
      </c>
      <c r="L63" s="10"/>
      <c r="M63" s="10"/>
      <c r="N63" s="10"/>
      <c r="O63" s="37"/>
      <c r="P63" s="35"/>
      <c r="Q63" s="35"/>
      <c r="R63" s="35"/>
      <c r="S63" s="50"/>
    </row>
    <row r="64" spans="1:19" ht="55.5" customHeight="1">
      <c r="A64" s="32">
        <v>1</v>
      </c>
      <c r="B64" s="105" t="s">
        <v>318</v>
      </c>
      <c r="C64" s="20" t="s">
        <v>139</v>
      </c>
      <c r="D64" s="13">
        <v>500</v>
      </c>
      <c r="E64" s="20" t="s">
        <v>118</v>
      </c>
      <c r="F64" s="13" t="s">
        <v>140</v>
      </c>
      <c r="G64" s="8">
        <f aca="true" t="shared" si="3" ref="G64:G72">SUM(H64:K64)</f>
        <v>500</v>
      </c>
      <c r="H64" s="13">
        <v>500</v>
      </c>
      <c r="I64" s="13"/>
      <c r="J64" s="13"/>
      <c r="K64" s="13"/>
      <c r="L64" s="10" t="s">
        <v>43</v>
      </c>
      <c r="M64" s="110" t="s">
        <v>331</v>
      </c>
      <c r="N64" s="10">
        <v>500</v>
      </c>
      <c r="O64" s="37" t="s">
        <v>85</v>
      </c>
      <c r="P64" s="35">
        <v>43862</v>
      </c>
      <c r="Q64" s="35">
        <v>43920</v>
      </c>
      <c r="R64" s="35">
        <v>43931</v>
      </c>
      <c r="S64" s="50"/>
    </row>
    <row r="65" spans="1:19" ht="67.5" customHeight="1">
      <c r="A65" s="32">
        <v>2</v>
      </c>
      <c r="B65" s="105" t="s">
        <v>319</v>
      </c>
      <c r="C65" s="105" t="s">
        <v>333</v>
      </c>
      <c r="D65" s="13">
        <v>200</v>
      </c>
      <c r="E65" s="20" t="s">
        <v>109</v>
      </c>
      <c r="F65" s="13" t="s">
        <v>141</v>
      </c>
      <c r="G65" s="8">
        <f t="shared" si="3"/>
        <v>200</v>
      </c>
      <c r="H65" s="13">
        <v>200</v>
      </c>
      <c r="I65" s="13"/>
      <c r="J65" s="13"/>
      <c r="K65" s="13"/>
      <c r="L65" s="10" t="s">
        <v>43</v>
      </c>
      <c r="M65" s="110" t="s">
        <v>332</v>
      </c>
      <c r="N65" s="10">
        <v>400</v>
      </c>
      <c r="O65" s="37" t="s">
        <v>85</v>
      </c>
      <c r="P65" s="35">
        <v>43862</v>
      </c>
      <c r="Q65" s="35">
        <v>43920</v>
      </c>
      <c r="R65" s="35">
        <v>43931</v>
      </c>
      <c r="S65" s="50"/>
    </row>
    <row r="66" spans="1:19" ht="81" customHeight="1">
      <c r="A66" s="32">
        <v>3</v>
      </c>
      <c r="B66" s="20" t="s">
        <v>142</v>
      </c>
      <c r="C66" s="20" t="s">
        <v>329</v>
      </c>
      <c r="D66" s="13">
        <v>332</v>
      </c>
      <c r="E66" s="20" t="s">
        <v>112</v>
      </c>
      <c r="F66" s="13" t="s">
        <v>143</v>
      </c>
      <c r="G66" s="8">
        <f t="shared" si="3"/>
        <v>332</v>
      </c>
      <c r="H66" s="13">
        <v>332</v>
      </c>
      <c r="I66" s="13"/>
      <c r="J66" s="13"/>
      <c r="K66" s="13"/>
      <c r="L66" s="10" t="s">
        <v>43</v>
      </c>
      <c r="M66" s="110" t="s">
        <v>334</v>
      </c>
      <c r="N66" s="10">
        <v>664</v>
      </c>
      <c r="O66" s="37" t="s">
        <v>85</v>
      </c>
      <c r="P66" s="35">
        <v>43862</v>
      </c>
      <c r="Q66" s="35">
        <v>43920</v>
      </c>
      <c r="R66" s="35">
        <v>43931</v>
      </c>
      <c r="S66" s="50"/>
    </row>
    <row r="67" spans="1:19" ht="74.25" customHeight="1">
      <c r="A67" s="32">
        <v>4</v>
      </c>
      <c r="B67" s="20" t="s">
        <v>144</v>
      </c>
      <c r="C67" s="20" t="s">
        <v>330</v>
      </c>
      <c r="D67" s="13">
        <v>268.5</v>
      </c>
      <c r="E67" s="20" t="s">
        <v>112</v>
      </c>
      <c r="F67" s="13" t="s">
        <v>145</v>
      </c>
      <c r="G67" s="8">
        <f t="shared" si="3"/>
        <v>268.5</v>
      </c>
      <c r="H67" s="13">
        <v>268.5</v>
      </c>
      <c r="I67" s="13"/>
      <c r="J67" s="13"/>
      <c r="K67" s="13"/>
      <c r="L67" s="10" t="s">
        <v>43</v>
      </c>
      <c r="M67" s="110" t="s">
        <v>335</v>
      </c>
      <c r="N67" s="10">
        <v>600</v>
      </c>
      <c r="O67" s="37" t="s">
        <v>85</v>
      </c>
      <c r="P67" s="35">
        <v>43862</v>
      </c>
      <c r="Q67" s="35">
        <v>43920</v>
      </c>
      <c r="R67" s="35">
        <v>43931</v>
      </c>
      <c r="S67" s="50"/>
    </row>
    <row r="68" spans="1:19" ht="57.75" customHeight="1">
      <c r="A68" s="32">
        <v>5</v>
      </c>
      <c r="B68" s="105" t="s">
        <v>320</v>
      </c>
      <c r="C68" s="105" t="s">
        <v>328</v>
      </c>
      <c r="D68" s="13">
        <v>385</v>
      </c>
      <c r="E68" s="20" t="s">
        <v>107</v>
      </c>
      <c r="F68" s="13"/>
      <c r="G68" s="8">
        <f t="shared" si="3"/>
        <v>385</v>
      </c>
      <c r="H68" s="13">
        <v>385</v>
      </c>
      <c r="I68" s="13"/>
      <c r="J68" s="13"/>
      <c r="K68" s="13"/>
      <c r="L68" s="10" t="s">
        <v>43</v>
      </c>
      <c r="M68" s="111" t="s">
        <v>337</v>
      </c>
      <c r="N68" s="10">
        <v>1155</v>
      </c>
      <c r="O68" s="37" t="s">
        <v>85</v>
      </c>
      <c r="P68" s="35">
        <v>43862</v>
      </c>
      <c r="Q68" s="35">
        <v>43920</v>
      </c>
      <c r="R68" s="35">
        <v>43931</v>
      </c>
      <c r="S68" s="50"/>
    </row>
    <row r="69" spans="1:19" ht="51.75" customHeight="1">
      <c r="A69" s="32">
        <v>6</v>
      </c>
      <c r="B69" s="106" t="s">
        <v>321</v>
      </c>
      <c r="C69" s="20" t="s">
        <v>146</v>
      </c>
      <c r="D69" s="13">
        <v>1000</v>
      </c>
      <c r="E69" s="20" t="s">
        <v>147</v>
      </c>
      <c r="F69" s="13"/>
      <c r="G69" s="8">
        <f t="shared" si="3"/>
        <v>1000</v>
      </c>
      <c r="H69" s="13">
        <v>1000</v>
      </c>
      <c r="I69" s="13"/>
      <c r="J69" s="13"/>
      <c r="K69" s="13"/>
      <c r="L69" s="10" t="s">
        <v>43</v>
      </c>
      <c r="M69" s="110" t="s">
        <v>336</v>
      </c>
      <c r="N69" s="10">
        <v>2985</v>
      </c>
      <c r="O69" s="37" t="s">
        <v>85</v>
      </c>
      <c r="P69" s="35">
        <v>43862</v>
      </c>
      <c r="Q69" s="35">
        <v>43920</v>
      </c>
      <c r="R69" s="35">
        <v>43931</v>
      </c>
      <c r="S69" s="50"/>
    </row>
    <row r="70" spans="1:19" s="1" customFormat="1" ht="73.5" customHeight="1">
      <c r="A70" s="51">
        <v>7</v>
      </c>
      <c r="B70" s="52" t="s">
        <v>148</v>
      </c>
      <c r="C70" s="52" t="s">
        <v>149</v>
      </c>
      <c r="D70" s="15">
        <v>200</v>
      </c>
      <c r="E70" s="52" t="s">
        <v>60</v>
      </c>
      <c r="F70" s="15" t="s">
        <v>150</v>
      </c>
      <c r="G70" s="26">
        <f t="shared" si="3"/>
        <v>200</v>
      </c>
      <c r="H70" s="15">
        <v>200</v>
      </c>
      <c r="I70" s="15"/>
      <c r="J70" s="15"/>
      <c r="K70" s="15"/>
      <c r="L70" s="17" t="s">
        <v>60</v>
      </c>
      <c r="M70" s="110" t="s">
        <v>338</v>
      </c>
      <c r="N70" s="10">
        <v>3000</v>
      </c>
      <c r="O70" s="70" t="s">
        <v>85</v>
      </c>
      <c r="P70" s="35">
        <v>43862</v>
      </c>
      <c r="Q70" s="35">
        <v>43920</v>
      </c>
      <c r="R70" s="35">
        <v>43931</v>
      </c>
      <c r="S70" s="79"/>
    </row>
    <row r="71" spans="1:19" ht="72.75" customHeight="1">
      <c r="A71" s="32">
        <v>8</v>
      </c>
      <c r="B71" s="20" t="s">
        <v>151</v>
      </c>
      <c r="C71" s="20" t="s">
        <v>152</v>
      </c>
      <c r="D71" s="13">
        <v>3000</v>
      </c>
      <c r="E71" s="20" t="s">
        <v>153</v>
      </c>
      <c r="F71" s="13"/>
      <c r="G71" s="8">
        <f t="shared" si="3"/>
        <v>3000</v>
      </c>
      <c r="H71" s="13">
        <v>3000</v>
      </c>
      <c r="I71" s="13"/>
      <c r="J71" s="13"/>
      <c r="K71" s="13"/>
      <c r="L71" s="10" t="s">
        <v>154</v>
      </c>
      <c r="M71" s="30" t="s">
        <v>339</v>
      </c>
      <c r="N71" s="10">
        <v>8956</v>
      </c>
      <c r="O71" s="37" t="s">
        <v>85</v>
      </c>
      <c r="P71" s="35">
        <v>43862</v>
      </c>
      <c r="Q71" s="35">
        <v>43920</v>
      </c>
      <c r="R71" s="35">
        <v>43931</v>
      </c>
      <c r="S71" s="50"/>
    </row>
    <row r="72" spans="1:19" ht="45.75" customHeight="1">
      <c r="A72" s="32">
        <v>9</v>
      </c>
      <c r="B72" s="20" t="s">
        <v>155</v>
      </c>
      <c r="C72" s="20" t="s">
        <v>156</v>
      </c>
      <c r="D72" s="13">
        <v>361.5</v>
      </c>
      <c r="E72" s="20" t="s">
        <v>126</v>
      </c>
      <c r="F72" s="13"/>
      <c r="G72" s="8">
        <f t="shared" si="3"/>
        <v>361.5</v>
      </c>
      <c r="H72" s="13">
        <v>361.5</v>
      </c>
      <c r="I72" s="13"/>
      <c r="J72" s="13"/>
      <c r="K72" s="13"/>
      <c r="L72" s="10" t="s">
        <v>135</v>
      </c>
      <c r="M72" s="10" t="s">
        <v>340</v>
      </c>
      <c r="N72" s="10">
        <v>1116</v>
      </c>
      <c r="O72" s="37" t="s">
        <v>85</v>
      </c>
      <c r="P72" s="35">
        <v>43862</v>
      </c>
      <c r="Q72" s="35">
        <v>43920</v>
      </c>
      <c r="R72" s="35">
        <v>43931</v>
      </c>
      <c r="S72" s="50"/>
    </row>
    <row r="73" spans="1:19" ht="14.25" customHeight="1" hidden="1">
      <c r="A73" s="46"/>
      <c r="B73" s="46"/>
      <c r="C73" s="20"/>
      <c r="D73" s="13"/>
      <c r="E73" s="13"/>
      <c r="F73" s="13"/>
      <c r="G73" s="8"/>
      <c r="H73" s="13"/>
      <c r="I73" s="13"/>
      <c r="J73" s="13"/>
      <c r="K73" s="13"/>
      <c r="L73" s="10"/>
      <c r="M73" s="10"/>
      <c r="N73" s="10"/>
      <c r="O73" s="37"/>
      <c r="P73" s="37"/>
      <c r="Q73" s="37"/>
      <c r="R73" s="37"/>
      <c r="S73" s="50"/>
    </row>
    <row r="74" spans="1:19" ht="39.75" customHeight="1">
      <c r="A74" s="94" t="s">
        <v>157</v>
      </c>
      <c r="B74" s="95"/>
      <c r="C74" s="13" t="s">
        <v>158</v>
      </c>
      <c r="D74" s="13"/>
      <c r="E74" s="13" t="s">
        <v>31</v>
      </c>
      <c r="F74" s="13"/>
      <c r="G74" s="8">
        <f>SUM(H74:K74)</f>
        <v>900</v>
      </c>
      <c r="H74" s="13"/>
      <c r="I74" s="13">
        <v>900</v>
      </c>
      <c r="J74" s="13"/>
      <c r="K74" s="13"/>
      <c r="L74" s="10" t="s">
        <v>159</v>
      </c>
      <c r="M74" s="30" t="s">
        <v>160</v>
      </c>
      <c r="N74" s="10">
        <v>5980</v>
      </c>
      <c r="O74" s="71" t="s">
        <v>85</v>
      </c>
      <c r="P74" s="35">
        <v>43831</v>
      </c>
      <c r="Q74" s="35">
        <v>44166</v>
      </c>
      <c r="R74" s="35">
        <v>44195</v>
      </c>
      <c r="S74" s="50"/>
    </row>
    <row r="75" spans="1:19" s="2" customFormat="1" ht="24" customHeight="1">
      <c r="A75" s="96" t="s">
        <v>161</v>
      </c>
      <c r="B75" s="97"/>
      <c r="C75" s="13"/>
      <c r="D75" s="13"/>
      <c r="E75" s="13"/>
      <c r="F75" s="13"/>
      <c r="G75" s="8">
        <f>SUM(G76:G86)</f>
        <v>1494.6000000000001</v>
      </c>
      <c r="H75" s="8">
        <f>SUM(H76:H86)</f>
        <v>0</v>
      </c>
      <c r="I75" s="8">
        <f>SUM(I76:I86)</f>
        <v>1494.6000000000001</v>
      </c>
      <c r="J75" s="8">
        <f>SUM(J76:J86)</f>
        <v>0</v>
      </c>
      <c r="K75" s="8">
        <f>SUM(K76:K86)</f>
        <v>0</v>
      </c>
      <c r="L75" s="13"/>
      <c r="M75" s="13"/>
      <c r="N75" s="13"/>
      <c r="O75" s="72"/>
      <c r="P75" s="73"/>
      <c r="Q75" s="73"/>
      <c r="R75" s="73"/>
      <c r="S75" s="80"/>
    </row>
    <row r="76" spans="1:19" s="2" customFormat="1" ht="59.25" customHeight="1">
      <c r="A76" s="13">
        <v>1</v>
      </c>
      <c r="B76" s="108" t="s">
        <v>327</v>
      </c>
      <c r="C76" s="54" t="s">
        <v>162</v>
      </c>
      <c r="D76" s="55">
        <v>235.94</v>
      </c>
      <c r="E76" s="13" t="s">
        <v>122</v>
      </c>
      <c r="F76" s="109" t="s">
        <v>326</v>
      </c>
      <c r="G76" s="21">
        <f>SUM(H76:K76)</f>
        <v>240</v>
      </c>
      <c r="H76" s="13"/>
      <c r="I76" s="55">
        <v>240</v>
      </c>
      <c r="J76" s="13"/>
      <c r="K76" s="13"/>
      <c r="L76" s="13" t="s">
        <v>163</v>
      </c>
      <c r="M76" s="69" t="s">
        <v>164</v>
      </c>
      <c r="N76" s="13">
        <v>810</v>
      </c>
      <c r="O76" s="35" t="s">
        <v>165</v>
      </c>
      <c r="P76" s="35" t="s">
        <v>166</v>
      </c>
      <c r="Q76" s="35" t="s">
        <v>167</v>
      </c>
      <c r="R76" s="35" t="s">
        <v>168</v>
      </c>
      <c r="S76" s="81"/>
    </row>
    <row r="77" spans="1:19" s="2" customFormat="1" ht="48" customHeight="1">
      <c r="A77" s="13">
        <v>2</v>
      </c>
      <c r="B77" s="53" t="s">
        <v>169</v>
      </c>
      <c r="C77" s="54" t="s">
        <v>170</v>
      </c>
      <c r="D77" s="55">
        <v>114.95</v>
      </c>
      <c r="E77" s="13" t="s">
        <v>102</v>
      </c>
      <c r="F77" s="13" t="s">
        <v>171</v>
      </c>
      <c r="G77" s="21">
        <f aca="true" t="shared" si="4" ref="G77:G85">SUM(H77:K77)</f>
        <v>117.9</v>
      </c>
      <c r="H77" s="13"/>
      <c r="I77" s="55">
        <v>117.9</v>
      </c>
      <c r="J77" s="13"/>
      <c r="K77" s="13"/>
      <c r="L77" s="13" t="s">
        <v>172</v>
      </c>
      <c r="M77" s="69" t="s">
        <v>173</v>
      </c>
      <c r="N77" s="13">
        <v>390</v>
      </c>
      <c r="O77" s="35" t="s">
        <v>165</v>
      </c>
      <c r="P77" s="35" t="s">
        <v>166</v>
      </c>
      <c r="Q77" s="35" t="s">
        <v>167</v>
      </c>
      <c r="R77" s="35" t="s">
        <v>168</v>
      </c>
      <c r="S77" s="81"/>
    </row>
    <row r="78" spans="1:19" s="2" customFormat="1" ht="71.25" customHeight="1">
      <c r="A78" s="13">
        <v>3</v>
      </c>
      <c r="B78" s="53" t="s">
        <v>174</v>
      </c>
      <c r="C78" s="54" t="s">
        <v>170</v>
      </c>
      <c r="D78" s="55">
        <v>117.9</v>
      </c>
      <c r="E78" s="13" t="s">
        <v>116</v>
      </c>
      <c r="F78" s="13" t="s">
        <v>175</v>
      </c>
      <c r="G78" s="21">
        <f t="shared" si="4"/>
        <v>117.9</v>
      </c>
      <c r="H78" s="13"/>
      <c r="I78" s="55">
        <v>117.9</v>
      </c>
      <c r="J78" s="13"/>
      <c r="K78" s="13"/>
      <c r="L78" s="13" t="s">
        <v>176</v>
      </c>
      <c r="M78" s="69" t="s">
        <v>177</v>
      </c>
      <c r="N78" s="13">
        <v>403</v>
      </c>
      <c r="O78" s="35" t="s">
        <v>165</v>
      </c>
      <c r="P78" s="35" t="s">
        <v>166</v>
      </c>
      <c r="Q78" s="35" t="s">
        <v>167</v>
      </c>
      <c r="R78" s="35" t="s">
        <v>168</v>
      </c>
      <c r="S78" s="81"/>
    </row>
    <row r="79" spans="1:19" s="2" customFormat="1" ht="57.75" customHeight="1">
      <c r="A79" s="13">
        <v>4</v>
      </c>
      <c r="B79" s="108" t="s">
        <v>323</v>
      </c>
      <c r="C79" s="107" t="s">
        <v>322</v>
      </c>
      <c r="D79" s="55">
        <v>270</v>
      </c>
      <c r="E79" s="13" t="s">
        <v>118</v>
      </c>
      <c r="F79" s="13" t="s">
        <v>178</v>
      </c>
      <c r="G79" s="21">
        <f t="shared" si="4"/>
        <v>239.2</v>
      </c>
      <c r="H79" s="13"/>
      <c r="I79" s="55">
        <v>239.2</v>
      </c>
      <c r="J79" s="13"/>
      <c r="K79" s="13"/>
      <c r="L79" s="13" t="s">
        <v>179</v>
      </c>
      <c r="M79" s="69" t="s">
        <v>180</v>
      </c>
      <c r="N79" s="13">
        <v>810</v>
      </c>
      <c r="O79" s="35" t="s">
        <v>165</v>
      </c>
      <c r="P79" s="35" t="s">
        <v>166</v>
      </c>
      <c r="Q79" s="35" t="s">
        <v>167</v>
      </c>
      <c r="R79" s="35" t="s">
        <v>168</v>
      </c>
      <c r="S79" s="81"/>
    </row>
    <row r="80" spans="1:19" s="2" customFormat="1" ht="51.75" customHeight="1">
      <c r="A80" s="13">
        <v>5</v>
      </c>
      <c r="B80" s="53" t="s">
        <v>181</v>
      </c>
      <c r="C80" s="54" t="s">
        <v>182</v>
      </c>
      <c r="D80" s="55">
        <v>114.95</v>
      </c>
      <c r="E80" s="13" t="s">
        <v>104</v>
      </c>
      <c r="F80" s="13" t="s">
        <v>183</v>
      </c>
      <c r="G80" s="21">
        <f t="shared" si="4"/>
        <v>117.9</v>
      </c>
      <c r="H80" s="13"/>
      <c r="I80" s="55">
        <v>117.9</v>
      </c>
      <c r="J80" s="13"/>
      <c r="K80" s="13"/>
      <c r="L80" s="13" t="s">
        <v>184</v>
      </c>
      <c r="M80" s="69" t="s">
        <v>185</v>
      </c>
      <c r="N80" s="13">
        <v>805</v>
      </c>
      <c r="O80" s="35" t="s">
        <v>165</v>
      </c>
      <c r="P80" s="35" t="s">
        <v>166</v>
      </c>
      <c r="Q80" s="35" t="s">
        <v>167</v>
      </c>
      <c r="R80" s="35" t="s">
        <v>168</v>
      </c>
      <c r="S80" s="81"/>
    </row>
    <row r="81" spans="1:19" s="3" customFormat="1" ht="58.5" customHeight="1">
      <c r="A81" s="15">
        <v>6</v>
      </c>
      <c r="B81" s="53" t="s">
        <v>186</v>
      </c>
      <c r="C81" s="56" t="s">
        <v>187</v>
      </c>
      <c r="D81" s="53">
        <v>121.7</v>
      </c>
      <c r="E81" s="15" t="s">
        <v>120</v>
      </c>
      <c r="F81" s="15" t="s">
        <v>188</v>
      </c>
      <c r="G81" s="57">
        <f t="shared" si="4"/>
        <v>121.7</v>
      </c>
      <c r="H81" s="15"/>
      <c r="I81" s="53">
        <v>121.7</v>
      </c>
      <c r="J81" s="15"/>
      <c r="K81" s="15"/>
      <c r="L81" s="15" t="s">
        <v>189</v>
      </c>
      <c r="M81" s="74" t="s">
        <v>190</v>
      </c>
      <c r="N81" s="15">
        <v>806</v>
      </c>
      <c r="O81" s="36" t="s">
        <v>165</v>
      </c>
      <c r="P81" s="36" t="s">
        <v>166</v>
      </c>
      <c r="Q81" s="35" t="s">
        <v>167</v>
      </c>
      <c r="R81" s="35" t="s">
        <v>168</v>
      </c>
      <c r="S81" s="15"/>
    </row>
    <row r="82" spans="1:19" s="2" customFormat="1" ht="45" customHeight="1">
      <c r="A82" s="13">
        <v>7</v>
      </c>
      <c r="B82" s="53" t="s">
        <v>191</v>
      </c>
      <c r="C82" s="54" t="s">
        <v>192</v>
      </c>
      <c r="D82" s="55">
        <v>40</v>
      </c>
      <c r="E82" s="13" t="s">
        <v>47</v>
      </c>
      <c r="F82" s="13" t="s">
        <v>193</v>
      </c>
      <c r="G82" s="21">
        <f t="shared" si="4"/>
        <v>40.5</v>
      </c>
      <c r="H82" s="13"/>
      <c r="I82" s="55">
        <v>40.5</v>
      </c>
      <c r="J82" s="13"/>
      <c r="K82" s="13"/>
      <c r="L82" s="13" t="s">
        <v>194</v>
      </c>
      <c r="M82" s="69" t="s">
        <v>195</v>
      </c>
      <c r="N82" s="13">
        <v>81</v>
      </c>
      <c r="O82" s="35" t="s">
        <v>165</v>
      </c>
      <c r="P82" s="35" t="s">
        <v>166</v>
      </c>
      <c r="Q82" s="35" t="s">
        <v>167</v>
      </c>
      <c r="R82" s="35" t="s">
        <v>168</v>
      </c>
      <c r="S82" s="81"/>
    </row>
    <row r="83" spans="1:19" s="2" customFormat="1" ht="48" customHeight="1">
      <c r="A83" s="13">
        <v>8</v>
      </c>
      <c r="B83" s="53" t="s">
        <v>196</v>
      </c>
      <c r="C83" s="54" t="s">
        <v>197</v>
      </c>
      <c r="D83" s="55">
        <v>229.9</v>
      </c>
      <c r="E83" s="13" t="s">
        <v>124</v>
      </c>
      <c r="F83" s="13" t="s">
        <v>198</v>
      </c>
      <c r="G83" s="21">
        <f t="shared" si="4"/>
        <v>235.8</v>
      </c>
      <c r="H83" s="13"/>
      <c r="I83" s="55">
        <v>235.8</v>
      </c>
      <c r="J83" s="13"/>
      <c r="K83" s="13"/>
      <c r="L83" s="13" t="s">
        <v>199</v>
      </c>
      <c r="M83" s="69" t="s">
        <v>200</v>
      </c>
      <c r="N83" s="13">
        <v>781</v>
      </c>
      <c r="O83" s="35" t="s">
        <v>165</v>
      </c>
      <c r="P83" s="35" t="s">
        <v>166</v>
      </c>
      <c r="Q83" s="35" t="s">
        <v>167</v>
      </c>
      <c r="R83" s="35" t="s">
        <v>168</v>
      </c>
      <c r="S83" s="81"/>
    </row>
    <row r="84" spans="1:19" s="2" customFormat="1" ht="52.5" customHeight="1">
      <c r="A84" s="13">
        <v>9</v>
      </c>
      <c r="B84" s="108" t="s">
        <v>325</v>
      </c>
      <c r="C84" s="107" t="s">
        <v>324</v>
      </c>
      <c r="D84" s="55">
        <v>145.71</v>
      </c>
      <c r="E84" s="13" t="s">
        <v>201</v>
      </c>
      <c r="F84" s="13" t="s">
        <v>202</v>
      </c>
      <c r="G84" s="21">
        <f t="shared" si="4"/>
        <v>145.8</v>
      </c>
      <c r="H84" s="13"/>
      <c r="I84" s="55">
        <v>145.8</v>
      </c>
      <c r="J84" s="13"/>
      <c r="K84" s="13"/>
      <c r="L84" s="13" t="s">
        <v>203</v>
      </c>
      <c r="M84" s="69" t="s">
        <v>204</v>
      </c>
      <c r="N84" s="13">
        <v>595</v>
      </c>
      <c r="O84" s="35" t="s">
        <v>165</v>
      </c>
      <c r="P84" s="35" t="s">
        <v>166</v>
      </c>
      <c r="Q84" s="35" t="s">
        <v>167</v>
      </c>
      <c r="R84" s="35" t="s">
        <v>168</v>
      </c>
      <c r="S84" s="81"/>
    </row>
    <row r="85" spans="1:19" s="3" customFormat="1" ht="47.25" customHeight="1">
      <c r="A85" s="15">
        <v>10</v>
      </c>
      <c r="B85" s="53" t="s">
        <v>205</v>
      </c>
      <c r="C85" s="56" t="s">
        <v>206</v>
      </c>
      <c r="D85" s="53">
        <v>117.9</v>
      </c>
      <c r="E85" s="15" t="s">
        <v>114</v>
      </c>
      <c r="F85" s="15" t="s">
        <v>207</v>
      </c>
      <c r="G85" s="57">
        <f t="shared" si="4"/>
        <v>117.9</v>
      </c>
      <c r="H85" s="15"/>
      <c r="I85" s="53">
        <v>117.9</v>
      </c>
      <c r="J85" s="15"/>
      <c r="K85" s="15"/>
      <c r="L85" s="15" t="s">
        <v>208</v>
      </c>
      <c r="M85" s="74" t="s">
        <v>209</v>
      </c>
      <c r="N85" s="15">
        <v>388</v>
      </c>
      <c r="O85" s="36" t="s">
        <v>165</v>
      </c>
      <c r="P85" s="36" t="s">
        <v>166</v>
      </c>
      <c r="Q85" s="35" t="s">
        <v>167</v>
      </c>
      <c r="R85" s="35" t="s">
        <v>168</v>
      </c>
      <c r="S85" s="15"/>
    </row>
    <row r="86" spans="1:19" s="2" customFormat="1" ht="2.25" customHeight="1" hidden="1">
      <c r="A86" s="13">
        <v>11</v>
      </c>
      <c r="B86" s="58"/>
      <c r="C86" s="13"/>
      <c r="D86" s="13"/>
      <c r="E86" s="13"/>
      <c r="F86" s="13"/>
      <c r="G86" s="21"/>
      <c r="H86" s="13"/>
      <c r="I86" s="13"/>
      <c r="J86" s="13"/>
      <c r="K86" s="13"/>
      <c r="L86" s="13"/>
      <c r="M86" s="13"/>
      <c r="N86" s="13"/>
      <c r="O86" s="35"/>
      <c r="P86" s="35"/>
      <c r="Q86" s="35"/>
      <c r="R86" s="35"/>
      <c r="S86" s="80"/>
    </row>
    <row r="87" spans="1:19" s="2" customFormat="1" ht="45" customHeight="1">
      <c r="A87" s="98" t="s">
        <v>210</v>
      </c>
      <c r="B87" s="99"/>
      <c r="C87" s="59" t="s">
        <v>211</v>
      </c>
      <c r="D87" s="60"/>
      <c r="E87" s="10" t="s">
        <v>31</v>
      </c>
      <c r="F87" s="60"/>
      <c r="G87" s="21">
        <f aca="true" t="shared" si="5" ref="G87:G92">SUM(H87:K87)</f>
        <v>295</v>
      </c>
      <c r="H87" s="38"/>
      <c r="I87" s="75">
        <f>SUM(I88:I89)</f>
        <v>295</v>
      </c>
      <c r="J87" s="60"/>
      <c r="K87" s="60"/>
      <c r="L87" s="10" t="s">
        <v>212</v>
      </c>
      <c r="N87" s="38"/>
      <c r="O87" s="35"/>
      <c r="P87" s="35"/>
      <c r="Q87" s="35"/>
      <c r="R87" s="35"/>
      <c r="S87" s="82"/>
    </row>
    <row r="88" spans="1:19" s="2" customFormat="1" ht="29.25" customHeight="1">
      <c r="A88" s="61">
        <v>1</v>
      </c>
      <c r="B88" s="62" t="s">
        <v>213</v>
      </c>
      <c r="C88" s="59" t="s">
        <v>214</v>
      </c>
      <c r="D88" s="60">
        <v>195</v>
      </c>
      <c r="E88" s="10" t="s">
        <v>31</v>
      </c>
      <c r="F88" s="60"/>
      <c r="G88" s="21">
        <f t="shared" si="5"/>
        <v>195</v>
      </c>
      <c r="H88" s="38"/>
      <c r="I88" s="75">
        <v>195</v>
      </c>
      <c r="J88" s="60"/>
      <c r="K88" s="60"/>
      <c r="L88" s="10" t="s">
        <v>212</v>
      </c>
      <c r="M88" s="38" t="s">
        <v>215</v>
      </c>
      <c r="N88" s="38">
        <v>3100</v>
      </c>
      <c r="O88" s="35" t="s">
        <v>216</v>
      </c>
      <c r="P88" s="35">
        <v>43831</v>
      </c>
      <c r="Q88" s="35">
        <v>44166</v>
      </c>
      <c r="R88" s="35">
        <v>44171</v>
      </c>
      <c r="S88" s="82"/>
    </row>
    <row r="89" spans="1:19" s="2" customFormat="1" ht="29.25" customHeight="1">
      <c r="A89" s="61">
        <v>2</v>
      </c>
      <c r="B89" s="62" t="s">
        <v>217</v>
      </c>
      <c r="C89" s="59" t="s">
        <v>218</v>
      </c>
      <c r="D89" s="60">
        <v>100</v>
      </c>
      <c r="E89" s="10" t="s">
        <v>31</v>
      </c>
      <c r="F89" s="60"/>
      <c r="G89" s="21">
        <f t="shared" si="5"/>
        <v>100</v>
      </c>
      <c r="H89" s="38"/>
      <c r="I89" s="75">
        <v>100</v>
      </c>
      <c r="J89" s="60"/>
      <c r="K89" s="60"/>
      <c r="L89" s="10" t="s">
        <v>212</v>
      </c>
      <c r="M89" s="38" t="s">
        <v>219</v>
      </c>
      <c r="N89" s="38">
        <v>500</v>
      </c>
      <c r="O89" s="35" t="s">
        <v>216</v>
      </c>
      <c r="P89" s="35">
        <v>43831</v>
      </c>
      <c r="Q89" s="35">
        <v>44166</v>
      </c>
      <c r="R89" s="35">
        <v>44171</v>
      </c>
      <c r="S89" s="82"/>
    </row>
    <row r="90" spans="1:19" ht="27.75" customHeight="1">
      <c r="A90" s="94" t="s">
        <v>220</v>
      </c>
      <c r="B90" s="95"/>
      <c r="C90" s="13"/>
      <c r="D90" s="13"/>
      <c r="E90" s="13" t="s">
        <v>31</v>
      </c>
      <c r="F90" s="13"/>
      <c r="G90" s="8">
        <f t="shared" si="5"/>
        <v>3319</v>
      </c>
      <c r="H90" s="29">
        <f>SUM(H91:H97)</f>
        <v>3319</v>
      </c>
      <c r="I90" s="29">
        <f>SUM(I91:I97)</f>
        <v>0</v>
      </c>
      <c r="J90" s="29">
        <f>SUM(J91:J97)</f>
        <v>0</v>
      </c>
      <c r="K90" s="29">
        <f>SUM(K91:K97)</f>
        <v>0</v>
      </c>
      <c r="L90" s="10" t="s">
        <v>43</v>
      </c>
      <c r="M90" s="17"/>
      <c r="N90" s="10"/>
      <c r="O90" s="35"/>
      <c r="P90" s="37"/>
      <c r="Q90" s="37"/>
      <c r="R90" s="37"/>
      <c r="S90" s="50"/>
    </row>
    <row r="91" spans="1:19" ht="52.5" customHeight="1">
      <c r="A91" s="30">
        <v>1</v>
      </c>
      <c r="B91" s="31" t="s">
        <v>221</v>
      </c>
      <c r="C91" s="13" t="s">
        <v>222</v>
      </c>
      <c r="D91" s="13">
        <v>1400</v>
      </c>
      <c r="E91" s="13" t="s">
        <v>99</v>
      </c>
      <c r="F91" s="13"/>
      <c r="G91" s="21">
        <f t="shared" si="5"/>
        <v>1400</v>
      </c>
      <c r="H91" s="13">
        <v>1400</v>
      </c>
      <c r="I91" s="13"/>
      <c r="J91" s="13"/>
      <c r="K91" s="13"/>
      <c r="L91" s="10" t="s">
        <v>99</v>
      </c>
      <c r="M91" s="17" t="s">
        <v>223</v>
      </c>
      <c r="N91" s="10">
        <v>4186</v>
      </c>
      <c r="O91" s="35" t="s">
        <v>224</v>
      </c>
      <c r="P91" s="37" t="s">
        <v>225</v>
      </c>
      <c r="Q91" s="37" t="s">
        <v>226</v>
      </c>
      <c r="R91" s="37" t="s">
        <v>227</v>
      </c>
      <c r="S91" s="50"/>
    </row>
    <row r="92" spans="1:19" ht="41.25" customHeight="1">
      <c r="A92" s="30">
        <v>2</v>
      </c>
      <c r="B92" s="31" t="s">
        <v>228</v>
      </c>
      <c r="C92" s="13" t="s">
        <v>229</v>
      </c>
      <c r="D92" s="13">
        <v>500</v>
      </c>
      <c r="E92" s="15" t="s">
        <v>122</v>
      </c>
      <c r="F92" s="13"/>
      <c r="G92" s="21">
        <f t="shared" si="5"/>
        <v>500</v>
      </c>
      <c r="H92" s="13">
        <v>500</v>
      </c>
      <c r="I92" s="13"/>
      <c r="J92" s="13"/>
      <c r="K92" s="13"/>
      <c r="L92" s="10" t="s">
        <v>163</v>
      </c>
      <c r="M92" s="17" t="s">
        <v>230</v>
      </c>
      <c r="N92" s="10">
        <v>3636</v>
      </c>
      <c r="O92" s="35" t="s">
        <v>224</v>
      </c>
      <c r="P92" s="37" t="s">
        <v>225</v>
      </c>
      <c r="Q92" s="37" t="s">
        <v>226</v>
      </c>
      <c r="R92" s="37" t="s">
        <v>227</v>
      </c>
      <c r="S92" s="50"/>
    </row>
    <row r="93" spans="1:19" s="1" customFormat="1" ht="43.5" customHeight="1">
      <c r="A93" s="25">
        <v>3</v>
      </c>
      <c r="B93" s="63" t="s">
        <v>231</v>
      </c>
      <c r="C93" s="15" t="s">
        <v>232</v>
      </c>
      <c r="D93" s="15">
        <v>120</v>
      </c>
      <c r="E93" s="15" t="s">
        <v>122</v>
      </c>
      <c r="F93" s="15"/>
      <c r="G93" s="57">
        <v>120</v>
      </c>
      <c r="H93" s="15">
        <v>120</v>
      </c>
      <c r="I93" s="15"/>
      <c r="J93" s="15"/>
      <c r="K93" s="15"/>
      <c r="L93" s="17" t="s">
        <v>163</v>
      </c>
      <c r="M93" s="17" t="s">
        <v>233</v>
      </c>
      <c r="N93" s="17">
        <v>795</v>
      </c>
      <c r="O93" s="36" t="s">
        <v>224</v>
      </c>
      <c r="P93" s="70" t="s">
        <v>225</v>
      </c>
      <c r="Q93" s="37" t="s">
        <v>226</v>
      </c>
      <c r="R93" s="37" t="s">
        <v>227</v>
      </c>
      <c r="S93" s="79"/>
    </row>
    <row r="94" spans="1:19" ht="46.5" customHeight="1">
      <c r="A94" s="30">
        <v>4</v>
      </c>
      <c r="B94" s="31" t="s">
        <v>234</v>
      </c>
      <c r="C94" s="13" t="s">
        <v>235</v>
      </c>
      <c r="D94" s="13">
        <v>375</v>
      </c>
      <c r="E94" s="13" t="s">
        <v>124</v>
      </c>
      <c r="F94" s="13"/>
      <c r="G94" s="21">
        <f>SUM(H94:K94)</f>
        <v>375</v>
      </c>
      <c r="H94" s="13">
        <v>375</v>
      </c>
      <c r="I94" s="13"/>
      <c r="J94" s="13"/>
      <c r="K94" s="13"/>
      <c r="L94" s="10" t="s">
        <v>199</v>
      </c>
      <c r="M94" s="17" t="s">
        <v>236</v>
      </c>
      <c r="N94" s="10">
        <v>1125</v>
      </c>
      <c r="O94" s="35" t="s">
        <v>224</v>
      </c>
      <c r="P94" s="37" t="s">
        <v>225</v>
      </c>
      <c r="Q94" s="37" t="s">
        <v>226</v>
      </c>
      <c r="R94" s="37" t="s">
        <v>227</v>
      </c>
      <c r="S94" s="50"/>
    </row>
    <row r="95" spans="1:19" ht="52.5" customHeight="1">
      <c r="A95" s="30">
        <v>5</v>
      </c>
      <c r="B95" s="31" t="s">
        <v>237</v>
      </c>
      <c r="C95" s="13" t="s">
        <v>238</v>
      </c>
      <c r="D95" s="13">
        <v>894</v>
      </c>
      <c r="E95" s="13" t="s">
        <v>107</v>
      </c>
      <c r="F95" s="13"/>
      <c r="G95" s="21">
        <f>SUM(H95:K95)</f>
        <v>894</v>
      </c>
      <c r="H95" s="13">
        <v>894</v>
      </c>
      <c r="I95" s="13"/>
      <c r="J95" s="13"/>
      <c r="K95" s="13"/>
      <c r="L95" s="10" t="s">
        <v>239</v>
      </c>
      <c r="M95" s="17" t="s">
        <v>240</v>
      </c>
      <c r="N95" s="10">
        <v>2682</v>
      </c>
      <c r="O95" s="35" t="s">
        <v>224</v>
      </c>
      <c r="P95" s="37" t="s">
        <v>225</v>
      </c>
      <c r="Q95" s="37" t="s">
        <v>226</v>
      </c>
      <c r="R95" s="37" t="s">
        <v>227</v>
      </c>
      <c r="S95" s="50"/>
    </row>
    <row r="96" spans="1:19" ht="44.25" customHeight="1">
      <c r="A96" s="30">
        <v>6</v>
      </c>
      <c r="B96" s="31" t="s">
        <v>241</v>
      </c>
      <c r="C96" s="13" t="s">
        <v>242</v>
      </c>
      <c r="D96" s="13" t="s">
        <v>243</v>
      </c>
      <c r="E96" s="13" t="s">
        <v>102</v>
      </c>
      <c r="F96" s="13" t="s">
        <v>244</v>
      </c>
      <c r="G96" s="21">
        <f>SUM(H96:K96)</f>
        <v>30</v>
      </c>
      <c r="H96" s="13">
        <v>30</v>
      </c>
      <c r="I96" s="13"/>
      <c r="J96" s="13"/>
      <c r="K96" s="13"/>
      <c r="L96" s="10" t="s">
        <v>172</v>
      </c>
      <c r="M96" s="17" t="s">
        <v>245</v>
      </c>
      <c r="N96" s="10">
        <v>471</v>
      </c>
      <c r="O96" s="35" t="s">
        <v>224</v>
      </c>
      <c r="P96" s="37" t="s">
        <v>225</v>
      </c>
      <c r="Q96" s="37" t="s">
        <v>226</v>
      </c>
      <c r="R96" s="37" t="s">
        <v>227</v>
      </c>
      <c r="S96" s="50"/>
    </row>
    <row r="97" spans="1:19" ht="27.75" customHeight="1" hidden="1">
      <c r="A97" s="46"/>
      <c r="B97" s="27"/>
      <c r="C97" s="13"/>
      <c r="D97" s="13"/>
      <c r="E97" s="13"/>
      <c r="F97" s="13"/>
      <c r="G97" s="21">
        <f>SUM(H97:K97)</f>
        <v>0</v>
      </c>
      <c r="H97" s="13"/>
      <c r="I97" s="13"/>
      <c r="J97" s="13"/>
      <c r="K97" s="13"/>
      <c r="L97" s="10" t="s">
        <v>43</v>
      </c>
      <c r="M97" s="17"/>
      <c r="N97" s="10"/>
      <c r="O97" s="35" t="s">
        <v>224</v>
      </c>
      <c r="P97" s="37" t="s">
        <v>225</v>
      </c>
      <c r="Q97" s="37" t="s">
        <v>246</v>
      </c>
      <c r="R97" s="37" t="s">
        <v>247</v>
      </c>
      <c r="S97" s="50"/>
    </row>
    <row r="98" spans="1:19" ht="19.5" customHeight="1">
      <c r="A98" s="94" t="s">
        <v>248</v>
      </c>
      <c r="B98" s="95"/>
      <c r="C98" s="13"/>
      <c r="D98" s="13"/>
      <c r="E98" s="13"/>
      <c r="F98" s="13"/>
      <c r="G98" s="13">
        <f>SUM(G99:G100)</f>
        <v>99.6</v>
      </c>
      <c r="H98" s="13">
        <f>SUM(H99:H100)</f>
        <v>0</v>
      </c>
      <c r="I98" s="13">
        <f>SUM(I99:I100)</f>
        <v>99.6</v>
      </c>
      <c r="J98" s="13">
        <f>SUM(J99:J100)</f>
        <v>0</v>
      </c>
      <c r="K98" s="13">
        <f>SUM(K99:K100)</f>
        <v>0</v>
      </c>
      <c r="L98" s="10"/>
      <c r="M98" s="17"/>
      <c r="N98" s="10"/>
      <c r="O98" s="71"/>
      <c r="P98" s="37"/>
      <c r="Q98" s="37"/>
      <c r="R98" s="37"/>
      <c r="S98" s="50"/>
    </row>
    <row r="99" spans="1:19" ht="54.75" customHeight="1">
      <c r="A99" s="19">
        <v>1</v>
      </c>
      <c r="B99" s="10" t="s">
        <v>249</v>
      </c>
      <c r="C99" s="64" t="s">
        <v>250</v>
      </c>
      <c r="D99" s="10" t="s">
        <v>251</v>
      </c>
      <c r="E99" s="10" t="s">
        <v>47</v>
      </c>
      <c r="F99" s="10" t="s">
        <v>48</v>
      </c>
      <c r="G99" s="21">
        <f>SUM(H99:K99)</f>
        <v>49.6</v>
      </c>
      <c r="H99" s="10"/>
      <c r="I99" s="10">
        <v>49.6</v>
      </c>
      <c r="J99" s="10"/>
      <c r="K99" s="10"/>
      <c r="L99" s="10" t="s">
        <v>47</v>
      </c>
      <c r="M99" s="10" t="s">
        <v>252</v>
      </c>
      <c r="N99" s="10">
        <v>305</v>
      </c>
      <c r="O99" s="35" t="s">
        <v>224</v>
      </c>
      <c r="P99" s="37" t="s">
        <v>225</v>
      </c>
      <c r="Q99" s="37" t="s">
        <v>226</v>
      </c>
      <c r="R99" s="37" t="s">
        <v>227</v>
      </c>
      <c r="S99" s="10"/>
    </row>
    <row r="100" spans="1:19" ht="39.75" customHeight="1">
      <c r="A100" s="19">
        <v>2</v>
      </c>
      <c r="B100" s="10" t="s">
        <v>253</v>
      </c>
      <c r="C100" s="64" t="s">
        <v>254</v>
      </c>
      <c r="D100" s="10" t="s">
        <v>255</v>
      </c>
      <c r="E100" s="10" t="s">
        <v>114</v>
      </c>
      <c r="F100" s="10" t="s">
        <v>256</v>
      </c>
      <c r="G100" s="21">
        <f>SUM(H100:K100)</f>
        <v>50</v>
      </c>
      <c r="H100" s="10"/>
      <c r="I100" s="10">
        <v>50</v>
      </c>
      <c r="J100" s="10"/>
      <c r="K100" s="10"/>
      <c r="L100" s="10" t="s">
        <v>114</v>
      </c>
      <c r="M100" s="10" t="s">
        <v>257</v>
      </c>
      <c r="N100" s="10">
        <v>255</v>
      </c>
      <c r="O100" s="35" t="s">
        <v>224</v>
      </c>
      <c r="P100" s="37" t="s">
        <v>225</v>
      </c>
      <c r="Q100" s="37" t="s">
        <v>226</v>
      </c>
      <c r="R100" s="37" t="s">
        <v>227</v>
      </c>
      <c r="S100" s="10"/>
    </row>
    <row r="101" spans="1:19" ht="81" customHeight="1">
      <c r="A101" s="94" t="s">
        <v>258</v>
      </c>
      <c r="B101" s="95"/>
      <c r="C101" s="13" t="s">
        <v>259</v>
      </c>
      <c r="D101" s="13"/>
      <c r="E101" s="13"/>
      <c r="F101" s="13"/>
      <c r="G101" s="21">
        <f>SUM(H101:K101)</f>
        <v>950</v>
      </c>
      <c r="H101" s="13"/>
      <c r="I101" s="13"/>
      <c r="J101" s="13"/>
      <c r="K101" s="13">
        <v>950</v>
      </c>
      <c r="L101" s="10" t="s">
        <v>260</v>
      </c>
      <c r="M101" s="10" t="s">
        <v>261</v>
      </c>
      <c r="N101" s="10">
        <v>9500</v>
      </c>
      <c r="O101" s="71" t="s">
        <v>85</v>
      </c>
      <c r="P101" s="35" t="s">
        <v>262</v>
      </c>
      <c r="Q101" s="35" t="s">
        <v>263</v>
      </c>
      <c r="R101" s="35" t="s">
        <v>263</v>
      </c>
      <c r="S101" s="50"/>
    </row>
    <row r="102" spans="1:19" ht="14.25">
      <c r="A102" s="93" t="s">
        <v>264</v>
      </c>
      <c r="B102" s="93"/>
      <c r="C102" s="93"/>
      <c r="D102" s="93"/>
      <c r="E102" s="93"/>
      <c r="F102" s="93"/>
      <c r="G102" s="8">
        <f>G103+G114</f>
        <v>4124.7699999999995</v>
      </c>
      <c r="H102" s="8">
        <f>H103+H114</f>
        <v>0</v>
      </c>
      <c r="I102" s="8">
        <f>I103+I114</f>
        <v>0</v>
      </c>
      <c r="J102" s="8">
        <f>J103+J114</f>
        <v>2470</v>
      </c>
      <c r="K102" s="8">
        <f>K103+K114</f>
        <v>1654.7699999999998</v>
      </c>
      <c r="L102" s="8"/>
      <c r="M102" s="8"/>
      <c r="N102" s="8"/>
      <c r="O102" s="45"/>
      <c r="P102" s="45"/>
      <c r="Q102" s="45"/>
      <c r="R102" s="45"/>
      <c r="S102" s="82"/>
    </row>
    <row r="103" spans="1:19" ht="28.5" customHeight="1">
      <c r="A103" s="100" t="s">
        <v>265</v>
      </c>
      <c r="B103" s="101"/>
      <c r="C103" s="49" t="s">
        <v>266</v>
      </c>
      <c r="D103" s="9"/>
      <c r="E103" s="9"/>
      <c r="F103" s="9"/>
      <c r="G103" s="8">
        <f>SUM(H103:K103)</f>
        <v>2470</v>
      </c>
      <c r="H103" s="8"/>
      <c r="I103" s="8"/>
      <c r="J103" s="8">
        <f>SUM(J104:J113)</f>
        <v>2470</v>
      </c>
      <c r="K103" s="8"/>
      <c r="L103" s="8"/>
      <c r="M103" s="8"/>
      <c r="N103" s="8"/>
      <c r="O103" s="72"/>
      <c r="P103" s="45"/>
      <c r="Q103" s="45"/>
      <c r="R103" s="45"/>
      <c r="S103" s="82"/>
    </row>
    <row r="104" spans="1:19" ht="28.5" customHeight="1">
      <c r="A104" s="65">
        <v>1</v>
      </c>
      <c r="B104" s="65" t="s">
        <v>267</v>
      </c>
      <c r="C104" s="65" t="s">
        <v>268</v>
      </c>
      <c r="D104" s="76">
        <v>312</v>
      </c>
      <c r="E104" s="49" t="s">
        <v>112</v>
      </c>
      <c r="F104" s="9"/>
      <c r="G104" s="21">
        <f aca="true" t="shared" si="6" ref="G104:G114">SUM(H104:K104)</f>
        <v>312</v>
      </c>
      <c r="H104" s="8"/>
      <c r="I104" s="8"/>
      <c r="J104" s="76">
        <v>312</v>
      </c>
      <c r="K104" s="8"/>
      <c r="L104" s="21" t="s">
        <v>269</v>
      </c>
      <c r="M104" s="21" t="s">
        <v>270</v>
      </c>
      <c r="N104" s="77">
        <v>1450</v>
      </c>
      <c r="O104" s="115" t="s">
        <v>364</v>
      </c>
      <c r="P104" s="72" t="s">
        <v>271</v>
      </c>
      <c r="Q104" s="72" t="s">
        <v>272</v>
      </c>
      <c r="R104" s="72" t="s">
        <v>273</v>
      </c>
      <c r="S104" s="82"/>
    </row>
    <row r="105" spans="1:19" ht="28.5" customHeight="1">
      <c r="A105" s="65">
        <v>2</v>
      </c>
      <c r="B105" s="65" t="s">
        <v>274</v>
      </c>
      <c r="C105" s="65" t="s">
        <v>275</v>
      </c>
      <c r="D105" s="76">
        <v>344</v>
      </c>
      <c r="E105" s="49" t="s">
        <v>60</v>
      </c>
      <c r="F105" s="9"/>
      <c r="G105" s="21">
        <f t="shared" si="6"/>
        <v>344</v>
      </c>
      <c r="H105" s="8"/>
      <c r="I105" s="8"/>
      <c r="J105" s="76">
        <v>344</v>
      </c>
      <c r="K105" s="8"/>
      <c r="L105" s="21" t="s">
        <v>269</v>
      </c>
      <c r="M105" s="21" t="s">
        <v>270</v>
      </c>
      <c r="N105" s="77">
        <v>1423</v>
      </c>
      <c r="O105" s="115" t="s">
        <v>364</v>
      </c>
      <c r="P105" s="72" t="s">
        <v>271</v>
      </c>
      <c r="Q105" s="72" t="s">
        <v>272</v>
      </c>
      <c r="R105" s="72" t="s">
        <v>273</v>
      </c>
      <c r="S105" s="82"/>
    </row>
    <row r="106" spans="1:19" ht="28.5" customHeight="1">
      <c r="A106" s="65">
        <v>3</v>
      </c>
      <c r="B106" s="65" t="s">
        <v>276</v>
      </c>
      <c r="C106" s="65" t="s">
        <v>277</v>
      </c>
      <c r="D106" s="76">
        <v>366</v>
      </c>
      <c r="E106" s="49" t="s">
        <v>120</v>
      </c>
      <c r="F106" s="9"/>
      <c r="G106" s="21">
        <f t="shared" si="6"/>
        <v>366</v>
      </c>
      <c r="H106" s="8"/>
      <c r="I106" s="8"/>
      <c r="J106" s="76">
        <v>366</v>
      </c>
      <c r="K106" s="8"/>
      <c r="L106" s="21" t="s">
        <v>269</v>
      </c>
      <c r="M106" s="21" t="s">
        <v>270</v>
      </c>
      <c r="N106" s="77">
        <v>1200</v>
      </c>
      <c r="O106" s="115" t="s">
        <v>364</v>
      </c>
      <c r="P106" s="72" t="s">
        <v>271</v>
      </c>
      <c r="Q106" s="72" t="s">
        <v>272</v>
      </c>
      <c r="R106" s="72" t="s">
        <v>273</v>
      </c>
      <c r="S106" s="82"/>
    </row>
    <row r="107" spans="1:19" ht="28.5" customHeight="1">
      <c r="A107" s="65">
        <v>4</v>
      </c>
      <c r="B107" s="65" t="s">
        <v>278</v>
      </c>
      <c r="C107" s="65" t="s">
        <v>279</v>
      </c>
      <c r="D107" s="76">
        <v>233</v>
      </c>
      <c r="E107" s="49" t="s">
        <v>104</v>
      </c>
      <c r="F107" s="9"/>
      <c r="G107" s="21">
        <f t="shared" si="6"/>
        <v>233</v>
      </c>
      <c r="H107" s="8"/>
      <c r="I107" s="8"/>
      <c r="J107" s="76">
        <v>233</v>
      </c>
      <c r="K107" s="8"/>
      <c r="L107" s="21" t="s">
        <v>269</v>
      </c>
      <c r="M107" s="21" t="s">
        <v>270</v>
      </c>
      <c r="N107" s="77">
        <v>395</v>
      </c>
      <c r="O107" s="115" t="s">
        <v>364</v>
      </c>
      <c r="P107" s="72" t="s">
        <v>271</v>
      </c>
      <c r="Q107" s="72" t="s">
        <v>272</v>
      </c>
      <c r="R107" s="72" t="s">
        <v>273</v>
      </c>
      <c r="S107" s="82"/>
    </row>
    <row r="108" spans="1:19" ht="28.5" customHeight="1">
      <c r="A108" s="65">
        <v>5</v>
      </c>
      <c r="B108" s="65" t="s">
        <v>280</v>
      </c>
      <c r="C108" s="65" t="s">
        <v>281</v>
      </c>
      <c r="D108" s="76">
        <v>119</v>
      </c>
      <c r="E108" s="49" t="s">
        <v>116</v>
      </c>
      <c r="F108" s="9"/>
      <c r="G108" s="21">
        <f t="shared" si="6"/>
        <v>119</v>
      </c>
      <c r="H108" s="8"/>
      <c r="I108" s="8"/>
      <c r="J108" s="76">
        <v>119</v>
      </c>
      <c r="K108" s="8"/>
      <c r="L108" s="21" t="s">
        <v>269</v>
      </c>
      <c r="M108" s="21" t="s">
        <v>270</v>
      </c>
      <c r="N108" s="77">
        <v>1420</v>
      </c>
      <c r="O108" s="115" t="s">
        <v>363</v>
      </c>
      <c r="P108" s="72" t="s">
        <v>271</v>
      </c>
      <c r="Q108" s="72" t="s">
        <v>272</v>
      </c>
      <c r="R108" s="72" t="s">
        <v>273</v>
      </c>
      <c r="S108" s="82"/>
    </row>
    <row r="109" spans="1:19" ht="28.5" customHeight="1">
      <c r="A109" s="65">
        <v>6</v>
      </c>
      <c r="B109" s="65" t="s">
        <v>282</v>
      </c>
      <c r="C109" s="65" t="s">
        <v>283</v>
      </c>
      <c r="D109" s="76">
        <v>287</v>
      </c>
      <c r="E109" s="49" t="s">
        <v>116</v>
      </c>
      <c r="F109" s="9"/>
      <c r="G109" s="21">
        <f t="shared" si="6"/>
        <v>287</v>
      </c>
      <c r="H109" s="8"/>
      <c r="I109" s="8"/>
      <c r="J109" s="76">
        <v>287</v>
      </c>
      <c r="K109" s="8"/>
      <c r="L109" s="21" t="s">
        <v>269</v>
      </c>
      <c r="M109" s="21" t="s">
        <v>270</v>
      </c>
      <c r="N109" s="77">
        <v>1528</v>
      </c>
      <c r="O109" s="115" t="s">
        <v>363</v>
      </c>
      <c r="P109" s="72" t="s">
        <v>271</v>
      </c>
      <c r="Q109" s="72" t="s">
        <v>272</v>
      </c>
      <c r="R109" s="72" t="s">
        <v>273</v>
      </c>
      <c r="S109" s="82"/>
    </row>
    <row r="110" spans="1:19" ht="28.5" customHeight="1">
      <c r="A110" s="65">
        <v>7</v>
      </c>
      <c r="B110" s="65" t="s">
        <v>284</v>
      </c>
      <c r="C110" s="65" t="s">
        <v>285</v>
      </c>
      <c r="D110" s="76">
        <v>39</v>
      </c>
      <c r="E110" s="49" t="s">
        <v>99</v>
      </c>
      <c r="F110" s="9"/>
      <c r="G110" s="21">
        <f t="shared" si="6"/>
        <v>39</v>
      </c>
      <c r="H110" s="8"/>
      <c r="I110" s="8"/>
      <c r="J110" s="76">
        <v>39</v>
      </c>
      <c r="K110" s="8"/>
      <c r="L110" s="21" t="s">
        <v>269</v>
      </c>
      <c r="M110" s="21" t="s">
        <v>270</v>
      </c>
      <c r="N110" s="77">
        <v>1000</v>
      </c>
      <c r="O110" s="115" t="s">
        <v>363</v>
      </c>
      <c r="P110" s="72" t="s">
        <v>271</v>
      </c>
      <c r="Q110" s="72" t="s">
        <v>272</v>
      </c>
      <c r="R110" s="72" t="s">
        <v>273</v>
      </c>
      <c r="S110" s="82"/>
    </row>
    <row r="111" spans="1:19" ht="28.5" customHeight="1">
      <c r="A111" s="65">
        <v>8</v>
      </c>
      <c r="B111" s="65" t="s">
        <v>286</v>
      </c>
      <c r="C111" s="65" t="s">
        <v>287</v>
      </c>
      <c r="D111" s="76">
        <v>290</v>
      </c>
      <c r="E111" s="49" t="s">
        <v>47</v>
      </c>
      <c r="F111" s="9"/>
      <c r="G111" s="21">
        <f t="shared" si="6"/>
        <v>290</v>
      </c>
      <c r="H111" s="8"/>
      <c r="I111" s="8"/>
      <c r="J111" s="76">
        <v>290</v>
      </c>
      <c r="K111" s="8"/>
      <c r="L111" s="21" t="s">
        <v>269</v>
      </c>
      <c r="M111" s="21" t="s">
        <v>270</v>
      </c>
      <c r="N111" s="77">
        <v>1300</v>
      </c>
      <c r="O111" s="115" t="s">
        <v>363</v>
      </c>
      <c r="P111" s="72" t="s">
        <v>271</v>
      </c>
      <c r="Q111" s="72" t="s">
        <v>272</v>
      </c>
      <c r="R111" s="72" t="s">
        <v>273</v>
      </c>
      <c r="S111" s="82"/>
    </row>
    <row r="112" spans="1:19" ht="28.5" customHeight="1">
      <c r="A112" s="65">
        <v>9</v>
      </c>
      <c r="B112" s="65" t="s">
        <v>288</v>
      </c>
      <c r="C112" s="65" t="s">
        <v>289</v>
      </c>
      <c r="D112" s="76">
        <v>359</v>
      </c>
      <c r="E112" s="49" t="s">
        <v>109</v>
      </c>
      <c r="F112" s="9"/>
      <c r="G112" s="21">
        <f t="shared" si="6"/>
        <v>359</v>
      </c>
      <c r="H112" s="8"/>
      <c r="I112" s="8"/>
      <c r="J112" s="76">
        <v>359</v>
      </c>
      <c r="K112" s="8"/>
      <c r="L112" s="21" t="s">
        <v>269</v>
      </c>
      <c r="M112" s="21" t="s">
        <v>270</v>
      </c>
      <c r="N112" s="77">
        <v>674</v>
      </c>
      <c r="O112" s="115" t="s">
        <v>363</v>
      </c>
      <c r="P112" s="72" t="s">
        <v>271</v>
      </c>
      <c r="Q112" s="72" t="s">
        <v>272</v>
      </c>
      <c r="R112" s="72" t="s">
        <v>273</v>
      </c>
      <c r="S112" s="82"/>
    </row>
    <row r="113" spans="1:19" ht="28.5" customHeight="1">
      <c r="A113" s="65">
        <v>10</v>
      </c>
      <c r="B113" s="65" t="s">
        <v>290</v>
      </c>
      <c r="C113" s="65" t="s">
        <v>291</v>
      </c>
      <c r="D113" s="76">
        <v>121</v>
      </c>
      <c r="E113" s="49" t="s">
        <v>118</v>
      </c>
      <c r="F113" s="9"/>
      <c r="G113" s="21">
        <f t="shared" si="6"/>
        <v>121</v>
      </c>
      <c r="H113" s="8"/>
      <c r="I113" s="8"/>
      <c r="J113" s="76">
        <v>121</v>
      </c>
      <c r="K113" s="8"/>
      <c r="L113" s="21" t="s">
        <v>269</v>
      </c>
      <c r="M113" s="21" t="s">
        <v>270</v>
      </c>
      <c r="N113" s="77">
        <v>650</v>
      </c>
      <c r="O113" s="115" t="s">
        <v>363</v>
      </c>
      <c r="P113" s="72" t="s">
        <v>271</v>
      </c>
      <c r="Q113" s="72" t="s">
        <v>272</v>
      </c>
      <c r="R113" s="72" t="s">
        <v>273</v>
      </c>
      <c r="S113" s="82"/>
    </row>
    <row r="114" spans="1:19" ht="28.5" customHeight="1">
      <c r="A114" s="113" t="s">
        <v>343</v>
      </c>
      <c r="B114" s="101"/>
      <c r="C114" s="66" t="s">
        <v>341</v>
      </c>
      <c r="D114" s="9"/>
      <c r="E114" s="9"/>
      <c r="F114" s="9"/>
      <c r="G114" s="67">
        <f t="shared" si="6"/>
        <v>1654.7699999999998</v>
      </c>
      <c r="H114" s="8">
        <f>SUM(H115:H133)</f>
        <v>0</v>
      </c>
      <c r="I114" s="8">
        <f>SUM(I115:I133)</f>
        <v>0</v>
      </c>
      <c r="J114" s="8">
        <f>SUM(J115:J133)</f>
        <v>0</v>
      </c>
      <c r="K114" s="78">
        <f>SUM(K115:K133)</f>
        <v>1654.7699999999998</v>
      </c>
      <c r="L114" s="8"/>
      <c r="M114" s="8"/>
      <c r="N114" s="8"/>
      <c r="O114" s="45"/>
      <c r="P114" s="45"/>
      <c r="Q114" s="45"/>
      <c r="R114" s="45"/>
      <c r="S114" s="82"/>
    </row>
    <row r="115" spans="1:19" ht="28.5" customHeight="1">
      <c r="A115" s="65">
        <v>1</v>
      </c>
      <c r="B115" s="112" t="s">
        <v>342</v>
      </c>
      <c r="C115" s="114" t="s">
        <v>352</v>
      </c>
      <c r="D115" s="68">
        <v>56.176</v>
      </c>
      <c r="E115" s="49" t="s">
        <v>99</v>
      </c>
      <c r="F115" s="65" t="s">
        <v>94</v>
      </c>
      <c r="G115" s="68">
        <f aca="true" t="shared" si="7" ref="G115:G133">SUM(H115:K115)</f>
        <v>56.18</v>
      </c>
      <c r="H115" s="8"/>
      <c r="I115" s="8"/>
      <c r="J115" s="8"/>
      <c r="K115" s="68">
        <v>56.18</v>
      </c>
      <c r="L115" s="21" t="s">
        <v>43</v>
      </c>
      <c r="M115" s="21" t="s">
        <v>292</v>
      </c>
      <c r="N115" s="77">
        <v>1568</v>
      </c>
      <c r="O115" s="115" t="s">
        <v>365</v>
      </c>
      <c r="P115" s="72" t="s">
        <v>293</v>
      </c>
      <c r="Q115" s="72" t="s">
        <v>294</v>
      </c>
      <c r="R115" s="72" t="s">
        <v>295</v>
      </c>
      <c r="S115" s="82"/>
    </row>
    <row r="116" spans="1:19" ht="28.5" customHeight="1">
      <c r="A116" s="65">
        <v>2</v>
      </c>
      <c r="B116" s="112" t="s">
        <v>344</v>
      </c>
      <c r="C116" s="114" t="s">
        <v>352</v>
      </c>
      <c r="D116" s="68">
        <v>19.78</v>
      </c>
      <c r="E116" s="49" t="s">
        <v>296</v>
      </c>
      <c r="F116" s="65" t="s">
        <v>94</v>
      </c>
      <c r="G116" s="68">
        <f t="shared" si="7"/>
        <v>19.78</v>
      </c>
      <c r="H116" s="8"/>
      <c r="I116" s="8"/>
      <c r="J116" s="8"/>
      <c r="K116" s="68">
        <v>19.78</v>
      </c>
      <c r="L116" s="21" t="s">
        <v>43</v>
      </c>
      <c r="M116" s="21" t="s">
        <v>292</v>
      </c>
      <c r="N116" s="77">
        <v>556</v>
      </c>
      <c r="O116" s="115" t="s">
        <v>365</v>
      </c>
      <c r="P116" s="72" t="s">
        <v>293</v>
      </c>
      <c r="Q116" s="72" t="s">
        <v>294</v>
      </c>
      <c r="R116" s="72" t="s">
        <v>295</v>
      </c>
      <c r="S116" s="82"/>
    </row>
    <row r="117" spans="1:19" ht="28.5" customHeight="1">
      <c r="A117" s="65">
        <v>3</v>
      </c>
      <c r="B117" s="112" t="s">
        <v>345</v>
      </c>
      <c r="C117" s="114" t="s">
        <v>352</v>
      </c>
      <c r="D117" s="68">
        <v>52.828</v>
      </c>
      <c r="E117" s="49" t="s">
        <v>102</v>
      </c>
      <c r="F117" s="65" t="s">
        <v>94</v>
      </c>
      <c r="G117" s="68">
        <f t="shared" si="7"/>
        <v>52.828</v>
      </c>
      <c r="H117" s="8"/>
      <c r="I117" s="8"/>
      <c r="J117" s="8"/>
      <c r="K117" s="68">
        <v>52.828</v>
      </c>
      <c r="L117" s="21" t="s">
        <v>43</v>
      </c>
      <c r="M117" s="21" t="s">
        <v>292</v>
      </c>
      <c r="N117" s="77">
        <v>2874</v>
      </c>
      <c r="O117" s="115" t="s">
        <v>365</v>
      </c>
      <c r="P117" s="72" t="s">
        <v>293</v>
      </c>
      <c r="Q117" s="72" t="s">
        <v>294</v>
      </c>
      <c r="R117" s="72" t="s">
        <v>295</v>
      </c>
      <c r="S117" s="82"/>
    </row>
    <row r="118" spans="1:19" ht="28.5" customHeight="1">
      <c r="A118" s="65">
        <v>4</v>
      </c>
      <c r="B118" s="112" t="s">
        <v>346</v>
      </c>
      <c r="C118" s="114" t="s">
        <v>352</v>
      </c>
      <c r="D118" s="68">
        <v>120.438</v>
      </c>
      <c r="E118" s="49" t="s">
        <v>104</v>
      </c>
      <c r="F118" s="65" t="s">
        <v>94</v>
      </c>
      <c r="G118" s="68">
        <f t="shared" si="7"/>
        <v>120.438</v>
      </c>
      <c r="H118" s="8"/>
      <c r="I118" s="8"/>
      <c r="J118" s="8"/>
      <c r="K118" s="68">
        <v>120.438</v>
      </c>
      <c r="L118" s="21" t="s">
        <v>43</v>
      </c>
      <c r="M118" s="21" t="s">
        <v>292</v>
      </c>
      <c r="N118" s="77">
        <v>6716</v>
      </c>
      <c r="O118" s="115" t="s">
        <v>365</v>
      </c>
      <c r="P118" s="72" t="s">
        <v>293</v>
      </c>
      <c r="Q118" s="72" t="s">
        <v>294</v>
      </c>
      <c r="R118" s="72" t="s">
        <v>295</v>
      </c>
      <c r="S118" s="82"/>
    </row>
    <row r="119" spans="1:19" ht="28.5" customHeight="1">
      <c r="A119" s="65">
        <v>5</v>
      </c>
      <c r="B119" s="112" t="s">
        <v>347</v>
      </c>
      <c r="C119" s="114" t="s">
        <v>352</v>
      </c>
      <c r="D119" s="68">
        <v>142.656</v>
      </c>
      <c r="E119" s="49" t="s">
        <v>60</v>
      </c>
      <c r="F119" s="65" t="s">
        <v>94</v>
      </c>
      <c r="G119" s="68">
        <f t="shared" si="7"/>
        <v>142.656</v>
      </c>
      <c r="H119" s="8"/>
      <c r="I119" s="8"/>
      <c r="J119" s="8"/>
      <c r="K119" s="68">
        <v>142.656</v>
      </c>
      <c r="L119" s="21" t="s">
        <v>43</v>
      </c>
      <c r="M119" s="21" t="s">
        <v>292</v>
      </c>
      <c r="N119" s="77">
        <v>4057</v>
      </c>
      <c r="O119" s="115" t="s">
        <v>365</v>
      </c>
      <c r="P119" s="72" t="s">
        <v>293</v>
      </c>
      <c r="Q119" s="72" t="s">
        <v>294</v>
      </c>
      <c r="R119" s="72" t="s">
        <v>295</v>
      </c>
      <c r="S119" s="82"/>
    </row>
    <row r="120" spans="1:19" ht="28.5" customHeight="1">
      <c r="A120" s="65">
        <v>6</v>
      </c>
      <c r="B120" s="112" t="s">
        <v>348</v>
      </c>
      <c r="C120" s="114" t="s">
        <v>352</v>
      </c>
      <c r="D120" s="68">
        <v>73.852</v>
      </c>
      <c r="E120" s="49" t="s">
        <v>107</v>
      </c>
      <c r="F120" s="65" t="s">
        <v>94</v>
      </c>
      <c r="G120" s="68">
        <f t="shared" si="7"/>
        <v>73.852</v>
      </c>
      <c r="H120" s="8"/>
      <c r="I120" s="8"/>
      <c r="J120" s="8"/>
      <c r="K120" s="68">
        <v>73.852</v>
      </c>
      <c r="L120" s="21" t="s">
        <v>43</v>
      </c>
      <c r="M120" s="21" t="s">
        <v>292</v>
      </c>
      <c r="N120" s="77">
        <v>4487</v>
      </c>
      <c r="O120" s="115" t="s">
        <v>365</v>
      </c>
      <c r="P120" s="72" t="s">
        <v>293</v>
      </c>
      <c r="Q120" s="72" t="s">
        <v>294</v>
      </c>
      <c r="R120" s="72" t="s">
        <v>295</v>
      </c>
      <c r="S120" s="82"/>
    </row>
    <row r="121" spans="1:19" ht="28.5" customHeight="1">
      <c r="A121" s="65">
        <v>7</v>
      </c>
      <c r="B121" s="112" t="s">
        <v>349</v>
      </c>
      <c r="C121" s="114" t="s">
        <v>352</v>
      </c>
      <c r="D121" s="68">
        <v>106.864</v>
      </c>
      <c r="E121" s="49" t="s">
        <v>109</v>
      </c>
      <c r="F121" s="65" t="s">
        <v>94</v>
      </c>
      <c r="G121" s="68">
        <f t="shared" si="7"/>
        <v>106.864</v>
      </c>
      <c r="H121" s="8"/>
      <c r="I121" s="8"/>
      <c r="J121" s="8"/>
      <c r="K121" s="68">
        <v>106.864</v>
      </c>
      <c r="L121" s="21" t="s">
        <v>43</v>
      </c>
      <c r="M121" s="21" t="s">
        <v>292</v>
      </c>
      <c r="N121" s="77">
        <v>6140</v>
      </c>
      <c r="O121" s="115" t="s">
        <v>365</v>
      </c>
      <c r="P121" s="72" t="s">
        <v>293</v>
      </c>
      <c r="Q121" s="72" t="s">
        <v>294</v>
      </c>
      <c r="R121" s="72" t="s">
        <v>295</v>
      </c>
      <c r="S121" s="82"/>
    </row>
    <row r="122" spans="1:19" ht="28.5" customHeight="1">
      <c r="A122" s="65">
        <v>8</v>
      </c>
      <c r="B122" s="112" t="s">
        <v>350</v>
      </c>
      <c r="C122" s="114" t="s">
        <v>352</v>
      </c>
      <c r="D122" s="68">
        <v>102.222</v>
      </c>
      <c r="E122" s="49" t="s">
        <v>47</v>
      </c>
      <c r="F122" s="65" t="s">
        <v>94</v>
      </c>
      <c r="G122" s="68">
        <f t="shared" si="7"/>
        <v>102.222</v>
      </c>
      <c r="H122" s="8"/>
      <c r="I122" s="8"/>
      <c r="J122" s="8"/>
      <c r="K122" s="68">
        <v>102.222</v>
      </c>
      <c r="L122" s="21" t="s">
        <v>43</v>
      </c>
      <c r="M122" s="21" t="s">
        <v>292</v>
      </c>
      <c r="N122" s="77">
        <v>4917</v>
      </c>
      <c r="O122" s="115" t="s">
        <v>365</v>
      </c>
      <c r="P122" s="72" t="s">
        <v>293</v>
      </c>
      <c r="Q122" s="72" t="s">
        <v>294</v>
      </c>
      <c r="R122" s="72" t="s">
        <v>295</v>
      </c>
      <c r="S122" s="82"/>
    </row>
    <row r="123" spans="1:19" ht="28.5" customHeight="1">
      <c r="A123" s="65">
        <v>9</v>
      </c>
      <c r="B123" s="112" t="s">
        <v>351</v>
      </c>
      <c r="C123" s="114" t="s">
        <v>352</v>
      </c>
      <c r="D123" s="68">
        <v>195.222</v>
      </c>
      <c r="E123" s="49" t="s">
        <v>112</v>
      </c>
      <c r="F123" s="65" t="s">
        <v>94</v>
      </c>
      <c r="G123" s="68">
        <f t="shared" si="7"/>
        <v>195.222</v>
      </c>
      <c r="H123" s="8"/>
      <c r="I123" s="8"/>
      <c r="J123" s="8"/>
      <c r="K123" s="68">
        <v>195.222</v>
      </c>
      <c r="L123" s="21" t="s">
        <v>43</v>
      </c>
      <c r="M123" s="21" t="s">
        <v>292</v>
      </c>
      <c r="N123" s="77">
        <v>8840</v>
      </c>
      <c r="O123" s="115" t="s">
        <v>365</v>
      </c>
      <c r="P123" s="72" t="s">
        <v>293</v>
      </c>
      <c r="Q123" s="72" t="s">
        <v>294</v>
      </c>
      <c r="R123" s="72" t="s">
        <v>295</v>
      </c>
      <c r="S123" s="82"/>
    </row>
    <row r="124" spans="1:19" ht="28.5" customHeight="1">
      <c r="A124" s="65">
        <v>10</v>
      </c>
      <c r="B124" s="112" t="s">
        <v>362</v>
      </c>
      <c r="C124" s="114" t="s">
        <v>352</v>
      </c>
      <c r="D124" s="68">
        <v>123.876</v>
      </c>
      <c r="E124" s="49" t="s">
        <v>114</v>
      </c>
      <c r="F124" s="65" t="s">
        <v>94</v>
      </c>
      <c r="G124" s="68">
        <f t="shared" si="7"/>
        <v>123.876</v>
      </c>
      <c r="H124" s="8"/>
      <c r="I124" s="8"/>
      <c r="J124" s="8"/>
      <c r="K124" s="68">
        <v>123.876</v>
      </c>
      <c r="L124" s="21" t="s">
        <v>43</v>
      </c>
      <c r="M124" s="21" t="s">
        <v>292</v>
      </c>
      <c r="N124" s="77">
        <v>5593</v>
      </c>
      <c r="O124" s="115" t="s">
        <v>365</v>
      </c>
      <c r="P124" s="72" t="s">
        <v>293</v>
      </c>
      <c r="Q124" s="72" t="s">
        <v>294</v>
      </c>
      <c r="R124" s="72" t="s">
        <v>295</v>
      </c>
      <c r="S124" s="82"/>
    </row>
    <row r="125" spans="1:19" ht="28.5" customHeight="1">
      <c r="A125" s="65">
        <v>11</v>
      </c>
      <c r="B125" s="112" t="s">
        <v>361</v>
      </c>
      <c r="C125" s="114" t="s">
        <v>352</v>
      </c>
      <c r="D125" s="68">
        <v>136.182</v>
      </c>
      <c r="E125" s="49" t="s">
        <v>116</v>
      </c>
      <c r="F125" s="65" t="s">
        <v>94</v>
      </c>
      <c r="G125" s="68">
        <f t="shared" si="7"/>
        <v>136.182</v>
      </c>
      <c r="H125" s="8"/>
      <c r="I125" s="8"/>
      <c r="J125" s="8"/>
      <c r="K125" s="68">
        <v>136.182</v>
      </c>
      <c r="L125" s="21" t="s">
        <v>43</v>
      </c>
      <c r="M125" s="21" t="s">
        <v>292</v>
      </c>
      <c r="N125" s="77">
        <v>5008</v>
      </c>
      <c r="O125" s="115" t="s">
        <v>365</v>
      </c>
      <c r="P125" s="72" t="s">
        <v>293</v>
      </c>
      <c r="Q125" s="72" t="s">
        <v>294</v>
      </c>
      <c r="R125" s="72" t="s">
        <v>295</v>
      </c>
      <c r="S125" s="82"/>
    </row>
    <row r="126" spans="1:19" ht="28.5" customHeight="1">
      <c r="A126" s="65">
        <v>12</v>
      </c>
      <c r="B126" s="112" t="s">
        <v>360</v>
      </c>
      <c r="C126" s="114" t="s">
        <v>352</v>
      </c>
      <c r="D126" s="68">
        <v>74.62</v>
      </c>
      <c r="E126" s="49" t="s">
        <v>120</v>
      </c>
      <c r="F126" s="65" t="s">
        <v>94</v>
      </c>
      <c r="G126" s="68">
        <f t="shared" si="7"/>
        <v>74.62</v>
      </c>
      <c r="H126" s="8"/>
      <c r="I126" s="8"/>
      <c r="J126" s="8"/>
      <c r="K126" s="68">
        <v>74.62</v>
      </c>
      <c r="L126" s="21" t="s">
        <v>43</v>
      </c>
      <c r="M126" s="21" t="s">
        <v>292</v>
      </c>
      <c r="N126" s="77">
        <v>3231</v>
      </c>
      <c r="O126" s="115" t="s">
        <v>365</v>
      </c>
      <c r="P126" s="72" t="s">
        <v>293</v>
      </c>
      <c r="Q126" s="72" t="s">
        <v>294</v>
      </c>
      <c r="R126" s="72" t="s">
        <v>295</v>
      </c>
      <c r="S126" s="82"/>
    </row>
    <row r="127" spans="1:19" ht="28.5" customHeight="1">
      <c r="A127" s="65">
        <v>13</v>
      </c>
      <c r="B127" s="112" t="s">
        <v>359</v>
      </c>
      <c r="C127" s="114" t="s">
        <v>352</v>
      </c>
      <c r="D127" s="68">
        <v>69.858</v>
      </c>
      <c r="E127" s="49" t="s">
        <v>118</v>
      </c>
      <c r="F127" s="65" t="s">
        <v>94</v>
      </c>
      <c r="G127" s="68">
        <f t="shared" si="7"/>
        <v>69.858</v>
      </c>
      <c r="H127" s="8"/>
      <c r="I127" s="8"/>
      <c r="J127" s="8"/>
      <c r="K127" s="68">
        <v>69.858</v>
      </c>
      <c r="L127" s="21" t="s">
        <v>43</v>
      </c>
      <c r="M127" s="21" t="s">
        <v>292</v>
      </c>
      <c r="N127" s="77">
        <v>3452</v>
      </c>
      <c r="O127" s="115" t="s">
        <v>365</v>
      </c>
      <c r="P127" s="72" t="s">
        <v>293</v>
      </c>
      <c r="Q127" s="72" t="s">
        <v>294</v>
      </c>
      <c r="R127" s="72" t="s">
        <v>295</v>
      </c>
      <c r="S127" s="82"/>
    </row>
    <row r="128" spans="1:19" ht="28.5" customHeight="1">
      <c r="A128" s="65">
        <v>14</v>
      </c>
      <c r="B128" s="112" t="s">
        <v>358</v>
      </c>
      <c r="C128" s="114" t="s">
        <v>352</v>
      </c>
      <c r="D128" s="68">
        <v>76.188</v>
      </c>
      <c r="E128" s="49" t="s">
        <v>122</v>
      </c>
      <c r="F128" s="65" t="s">
        <v>94</v>
      </c>
      <c r="G128" s="68">
        <f t="shared" si="7"/>
        <v>76.188</v>
      </c>
      <c r="H128" s="8"/>
      <c r="I128" s="8"/>
      <c r="J128" s="8"/>
      <c r="K128" s="68">
        <v>76.188</v>
      </c>
      <c r="L128" s="21" t="s">
        <v>43</v>
      </c>
      <c r="M128" s="21" t="s">
        <v>292</v>
      </c>
      <c r="N128" s="77">
        <v>4334</v>
      </c>
      <c r="O128" s="115" t="s">
        <v>365</v>
      </c>
      <c r="P128" s="72" t="s">
        <v>293</v>
      </c>
      <c r="Q128" s="72" t="s">
        <v>294</v>
      </c>
      <c r="R128" s="72" t="s">
        <v>295</v>
      </c>
      <c r="S128" s="82"/>
    </row>
    <row r="129" spans="1:19" ht="28.5" customHeight="1">
      <c r="A129" s="65">
        <v>15</v>
      </c>
      <c r="B129" s="112" t="s">
        <v>357</v>
      </c>
      <c r="C129" s="114" t="s">
        <v>352</v>
      </c>
      <c r="D129" s="68">
        <v>77.424</v>
      </c>
      <c r="E129" s="49" t="s">
        <v>124</v>
      </c>
      <c r="F129" s="65" t="s">
        <v>94</v>
      </c>
      <c r="G129" s="68">
        <f t="shared" si="7"/>
        <v>77.424</v>
      </c>
      <c r="H129" s="8"/>
      <c r="I129" s="8"/>
      <c r="J129" s="8"/>
      <c r="K129" s="68">
        <v>77.424</v>
      </c>
      <c r="L129" s="21" t="s">
        <v>43</v>
      </c>
      <c r="M129" s="21" t="s">
        <v>292</v>
      </c>
      <c r="N129" s="77">
        <v>5196</v>
      </c>
      <c r="O129" s="115" t="s">
        <v>365</v>
      </c>
      <c r="P129" s="72" t="s">
        <v>293</v>
      </c>
      <c r="Q129" s="72" t="s">
        <v>294</v>
      </c>
      <c r="R129" s="72" t="s">
        <v>295</v>
      </c>
      <c r="S129" s="82"/>
    </row>
    <row r="130" spans="1:19" ht="28.5" customHeight="1">
      <c r="A130" s="65">
        <v>16</v>
      </c>
      <c r="B130" s="112" t="s">
        <v>356</v>
      </c>
      <c r="C130" s="114" t="s">
        <v>352</v>
      </c>
      <c r="D130" s="68">
        <v>64.982</v>
      </c>
      <c r="E130" s="49" t="s">
        <v>126</v>
      </c>
      <c r="F130" s="65" t="s">
        <v>94</v>
      </c>
      <c r="G130" s="68">
        <f t="shared" si="7"/>
        <v>64.982</v>
      </c>
      <c r="H130" s="8"/>
      <c r="I130" s="8"/>
      <c r="J130" s="8"/>
      <c r="K130" s="68">
        <v>64.982</v>
      </c>
      <c r="L130" s="21" t="s">
        <v>43</v>
      </c>
      <c r="M130" s="21" t="s">
        <v>292</v>
      </c>
      <c r="N130" s="77">
        <v>3867</v>
      </c>
      <c r="O130" s="115" t="s">
        <v>365</v>
      </c>
      <c r="P130" s="72" t="s">
        <v>293</v>
      </c>
      <c r="Q130" s="72" t="s">
        <v>294</v>
      </c>
      <c r="R130" s="72" t="s">
        <v>295</v>
      </c>
      <c r="S130" s="82"/>
    </row>
    <row r="131" spans="1:19" ht="28.5" customHeight="1">
      <c r="A131" s="65">
        <v>17</v>
      </c>
      <c r="B131" s="114" t="s">
        <v>355</v>
      </c>
      <c r="C131" s="114" t="s">
        <v>352</v>
      </c>
      <c r="D131" s="68">
        <v>77.406</v>
      </c>
      <c r="E131" s="49" t="s">
        <v>55</v>
      </c>
      <c r="F131" s="65" t="s">
        <v>94</v>
      </c>
      <c r="G131" s="68">
        <f t="shared" si="7"/>
        <v>77.406</v>
      </c>
      <c r="H131" s="8"/>
      <c r="I131" s="8"/>
      <c r="J131" s="8"/>
      <c r="K131" s="68">
        <v>77.406</v>
      </c>
      <c r="L131" s="21" t="s">
        <v>43</v>
      </c>
      <c r="M131" s="21" t="s">
        <v>292</v>
      </c>
      <c r="N131" s="77">
        <v>4135</v>
      </c>
      <c r="O131" s="115" t="s">
        <v>365</v>
      </c>
      <c r="P131" s="72" t="s">
        <v>293</v>
      </c>
      <c r="Q131" s="72" t="s">
        <v>294</v>
      </c>
      <c r="R131" s="72" t="s">
        <v>295</v>
      </c>
      <c r="S131" s="82"/>
    </row>
    <row r="132" spans="1:19" ht="28.5" customHeight="1">
      <c r="A132" s="65">
        <v>18</v>
      </c>
      <c r="B132" s="114" t="s">
        <v>354</v>
      </c>
      <c r="C132" s="114" t="s">
        <v>352</v>
      </c>
      <c r="D132" s="68">
        <v>44.192</v>
      </c>
      <c r="E132" s="49" t="s">
        <v>129</v>
      </c>
      <c r="F132" s="65" t="s">
        <v>94</v>
      </c>
      <c r="G132" s="68">
        <f t="shared" si="7"/>
        <v>44.192</v>
      </c>
      <c r="H132" s="8"/>
      <c r="I132" s="8"/>
      <c r="J132" s="8"/>
      <c r="K132" s="68">
        <v>44.192</v>
      </c>
      <c r="L132" s="21" t="s">
        <v>43</v>
      </c>
      <c r="M132" s="21" t="s">
        <v>292</v>
      </c>
      <c r="N132" s="77">
        <v>723</v>
      </c>
      <c r="O132" s="115" t="s">
        <v>365</v>
      </c>
      <c r="P132" s="72" t="s">
        <v>293</v>
      </c>
      <c r="Q132" s="72" t="s">
        <v>294</v>
      </c>
      <c r="R132" s="72" t="s">
        <v>295</v>
      </c>
      <c r="S132" s="82"/>
    </row>
    <row r="133" spans="1:19" ht="28.5" customHeight="1">
      <c r="A133" s="65">
        <v>19</v>
      </c>
      <c r="B133" s="114" t="s">
        <v>353</v>
      </c>
      <c r="C133" s="114" t="s">
        <v>352</v>
      </c>
      <c r="D133" s="21">
        <v>40</v>
      </c>
      <c r="E133" s="49" t="s">
        <v>131</v>
      </c>
      <c r="F133" s="65" t="s">
        <v>94</v>
      </c>
      <c r="G133" s="68">
        <f t="shared" si="7"/>
        <v>40</v>
      </c>
      <c r="H133" s="8"/>
      <c r="I133" s="8"/>
      <c r="J133" s="8"/>
      <c r="K133" s="21">
        <v>40</v>
      </c>
      <c r="L133" s="21" t="s">
        <v>43</v>
      </c>
      <c r="M133" s="21" t="s">
        <v>292</v>
      </c>
      <c r="N133" s="77">
        <v>2067</v>
      </c>
      <c r="O133" s="115" t="s">
        <v>365</v>
      </c>
      <c r="P133" s="72" t="s">
        <v>293</v>
      </c>
      <c r="Q133" s="72" t="s">
        <v>294</v>
      </c>
      <c r="R133" s="72" t="s">
        <v>295</v>
      </c>
      <c r="S133" s="82"/>
    </row>
    <row r="134" spans="1:19" ht="19.5" customHeight="1">
      <c r="A134" s="93" t="s">
        <v>297</v>
      </c>
      <c r="B134" s="93"/>
      <c r="C134" s="93"/>
      <c r="D134" s="93"/>
      <c r="E134" s="93"/>
      <c r="F134" s="93"/>
      <c r="G134" s="8">
        <v>0</v>
      </c>
      <c r="H134" s="8">
        <v>0</v>
      </c>
      <c r="I134" s="8">
        <v>0</v>
      </c>
      <c r="J134" s="8">
        <v>0</v>
      </c>
      <c r="K134" s="8">
        <v>0</v>
      </c>
      <c r="L134" s="8"/>
      <c r="M134" s="8"/>
      <c r="N134" s="8"/>
      <c r="O134" s="35"/>
      <c r="P134" s="83"/>
      <c r="Q134" s="83"/>
      <c r="R134" s="83"/>
      <c r="S134" s="84"/>
    </row>
  </sheetData>
  <sheetProtection/>
  <mergeCells count="31">
    <mergeCell ref="N4:N5"/>
    <mergeCell ref="S4:S5"/>
    <mergeCell ref="A102:F102"/>
    <mergeCell ref="A103:B103"/>
    <mergeCell ref="A114:B114"/>
    <mergeCell ref="A134:F134"/>
    <mergeCell ref="A4:A5"/>
    <mergeCell ref="B4:B5"/>
    <mergeCell ref="D4:D5"/>
    <mergeCell ref="A74:B74"/>
    <mergeCell ref="A75:B75"/>
    <mergeCell ref="A87:B87"/>
    <mergeCell ref="A90:B90"/>
    <mergeCell ref="A98:B98"/>
    <mergeCell ref="A101:B101"/>
    <mergeCell ref="A6:F6"/>
    <mergeCell ref="A7:F7"/>
    <mergeCell ref="A23:F23"/>
    <mergeCell ref="A24:B24"/>
    <mergeCell ref="A44:B44"/>
    <mergeCell ref="A63:B63"/>
    <mergeCell ref="A1:B1"/>
    <mergeCell ref="A2:S2"/>
    <mergeCell ref="A3:B3"/>
    <mergeCell ref="M3:O3"/>
    <mergeCell ref="R3:S3"/>
    <mergeCell ref="E4:F4"/>
    <mergeCell ref="G4:K4"/>
    <mergeCell ref="O4:R4"/>
    <mergeCell ref="L4:L5"/>
    <mergeCell ref="M4:M5"/>
  </mergeCells>
  <printOptions/>
  <pageMargins left="0.3937007874015748" right="0.4330708661417323" top="0.6299212598425197" bottom="0.8267716535433072" header="0.2362204724409449" footer="0.5511811023622047"/>
  <pageSetup horizontalDpi="600" verticalDpi="600" orientation="landscape" paperSize="9" scale="70"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2020-04-13T06:58:49Z</cp:lastPrinted>
  <dcterms:created xsi:type="dcterms:W3CDTF">2017-11-30T01:19:38Z</dcterms:created>
  <dcterms:modified xsi:type="dcterms:W3CDTF">2020-04-19T06:36:01Z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