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09" activeTab="2"/>
  </bookViews>
  <sheets>
    <sheet name="收入（决算数）" sheetId="1" r:id="rId1"/>
    <sheet name="收入（县本级）" sheetId="2" r:id="rId2"/>
    <sheet name="支出（县本级）" sheetId="3" r:id="rId3"/>
    <sheet name="基收1" sheetId="4" r:id="rId4"/>
    <sheet name="基支2" sheetId="5" r:id="rId5"/>
  </sheets>
  <definedNames>
    <definedName name="全国收入累计">#REF!</definedName>
    <definedName name="_xlnm.Print_Titles" localSheetId="1">'收入（县本级）'!$4:$4</definedName>
    <definedName name="_xlnm.Print_Titles" localSheetId="2">'支出（县本级）'!$4:$4</definedName>
    <definedName name="_xlnm.Print_Titles" localSheetId="0">'收入（决算数）'!$4:$4</definedName>
  </definedNames>
  <calcPr fullCalcOnLoad="1" fullPrecision="0"/>
</workbook>
</file>

<file path=xl/sharedStrings.xml><?xml version="1.0" encoding="utf-8"?>
<sst xmlns="http://schemas.openxmlformats.org/spreadsheetml/2006/main" count="124" uniqueCount="94">
  <si>
    <t>附表8     2017年县级一般公共预算收入预算表（草案）</t>
  </si>
  <si>
    <t>单位：万元</t>
  </si>
  <si>
    <t>项          目</t>
  </si>
  <si>
    <t>2017年
预算数</t>
  </si>
  <si>
    <t>2016年
决算数</t>
  </si>
  <si>
    <t>比上年数±％</t>
  </si>
  <si>
    <t>一、县级收入</t>
  </si>
  <si>
    <t xml:space="preserve"> 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</si>
  <si>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</si>
  <si>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</si>
  <si>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</si>
  <si>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</si>
  <si>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</si>
  <si>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</si>
  <si>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</si>
  <si>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</si>
  <si>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</si>
  <si>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</si>
  <si>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</si>
  <si>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</si>
  <si>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</si>
  <si>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</si>
  <si>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</si>
  <si>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</si>
  <si>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</si>
  <si>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</si>
  <si>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其他收入</t>
  </si>
  <si>
    <t>附表9     2017年县级一般公共预算收入预算表（草案）</t>
  </si>
  <si>
    <t>2016年
（可比口径）</t>
  </si>
  <si>
    <t>附表10    2017年县级一般公共预算支出预算表（草案）</t>
  </si>
  <si>
    <t>项        目</t>
  </si>
  <si>
    <t>2017年        预算数</t>
  </si>
  <si>
    <t>2016年          预算数</t>
  </si>
  <si>
    <t>比上年预算数%</t>
  </si>
  <si>
    <t>一、县级支出</t>
  </si>
  <si>
    <t xml:space="preserve">    一般公共服务支出</t>
  </si>
  <si>
    <t xml:space="preserve">    国防支出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</si>
  <si>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</si>
  <si>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</si>
  <si>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</si>
  <si>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</si>
  <si>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</si>
  <si>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</si>
  <si>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</si>
  <si>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</si>
  <si>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</si>
  <si>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</si>
  <si>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</si>
  <si>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</si>
  <si>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</si>
  <si>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</si>
  <si>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</si>
  <si>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</si>
  <si>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</si>
  <si>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预备费</t>
  </si>
  <si>
    <t xml:space="preserve">    国债还本付息支出</t>
  </si>
  <si>
    <t xml:space="preserve">    其他支出</t>
  </si>
  <si>
    <t>附表11     2017年县级政府性基金预算收入表（草案）</t>
  </si>
  <si>
    <t>项      目</t>
  </si>
  <si>
    <t>2016年
完成数</t>
  </si>
  <si>
    <t>预算数为上年完成数%</t>
  </si>
  <si>
    <t>县级政府性基金收入</t>
  </si>
  <si>
    <t>新型墙体材料专项基金收入</t>
  </si>
  <si>
    <t>散装水泥专项资金收入</t>
  </si>
  <si>
    <t>国有土地使用权出让金、土地收益、农业开发等收入</t>
  </si>
  <si>
    <t>城镇公用事业附加收入</t>
  </si>
  <si>
    <t>城市基础设施配套费收入</t>
  </si>
  <si>
    <t>污水处理费收入</t>
  </si>
  <si>
    <t>上级补助收入</t>
  </si>
  <si>
    <t>地方政府专项债券转贷收入</t>
  </si>
  <si>
    <t>上年结余收入</t>
  </si>
  <si>
    <t>基金收入总计</t>
  </si>
  <si>
    <t>附表12     2017年县级政府性基金预算支出表（草案）</t>
  </si>
  <si>
    <t>县本级</t>
  </si>
  <si>
    <t>小计</t>
  </si>
  <si>
    <t>当年收入安排</t>
  </si>
  <si>
    <t>上年结转</t>
  </si>
  <si>
    <t>政府性基金支出总额</t>
  </si>
  <si>
    <t>文化电影事业</t>
  </si>
  <si>
    <t>国家电影事业发展专项资金及对应专项债务收入安排的支出</t>
  </si>
  <si>
    <t>社会保障和就业支出</t>
  </si>
  <si>
    <t>大中型水库移民后期扶持基金支出</t>
  </si>
  <si>
    <t>城乡社区支出</t>
  </si>
  <si>
    <t>国有土地使用权出让收入及对应专项债务收入安排的支出</t>
  </si>
  <si>
    <t>城镇公用事业附加及对应专项债务收入安排的支出</t>
  </si>
  <si>
    <t>国有土地收益基金及对应专项债务收入安排的支出</t>
  </si>
  <si>
    <t>农业土地开发资金及对应专项债务收入安排的支出</t>
  </si>
  <si>
    <t>新增建设用地有偿使用费及对应专项债务收入安排的支出</t>
  </si>
  <si>
    <t>城市基础设施配套费及对应专项债务收入安排的支出</t>
  </si>
  <si>
    <t>污水处理费及对应专项债务收入安排的支出</t>
  </si>
  <si>
    <t>资源勘探信息等支出</t>
  </si>
  <si>
    <t>新型墙体材料专项基金及对应专项债务收入安排的支出</t>
  </si>
  <si>
    <t>其他支出</t>
  </si>
  <si>
    <t>彩票公益金及对应专项债务收入安排的支出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</si>
</sst>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-#,##0;&quot;￥&quot;* _-&quot;-&quot;;@"/>
    <numFmt numFmtId="177" formatCode="* #,##0;* -#,##0;* &quot;-&quot;;@"/>
    <numFmt numFmtId="178" formatCode="* #,##0.00;* -#,##0.00;* &quot;-&quot;??;@"/>
    <numFmt numFmtId="179" formatCode="&quot;￥&quot;* _-#,##0.00;&quot;￥&quot;* -#,##0.00;&quot;￥&quot;* _-&quot;-&quot;??;@"/>
    <numFmt numFmtId="180" formatCode="#,##0_);[Red]\(#,##0\)"/>
    <numFmt numFmtId="181" formatCode="#,##0_ "/>
    <numFmt numFmtId="182" formatCode="0.0_ "/>
    <numFmt numFmtId="183" formatCode="0.00_ "/>
    <numFmt numFmtId="184" formatCode="0_ "/>
    <numFmt numFmtId="185" formatCode="#,##0.00_);[Red]\(#,##0.00\)"/>
  </numFmts>
  <fonts count="26">
    <font>
      <sz val="12"/>
      <name val="宋体"/>
      <family val="0"/>
    </font>
    <font>
      <sz val="13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sz val="12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2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>
      <alignment/>
      <protection/>
    </xf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60" applyFont="1">
      <alignment/>
      <protection/>
    </xf>
    <xf numFmtId="0" fontId="1" fillId="0" borderId="0" xfId="60" applyFont="1">
      <alignment/>
      <protection/>
    </xf>
    <xf numFmtId="0" fontId="2" fillId="0" borderId="0" xfId="60" applyFont="1" applyAlignment="1">
      <alignment vertical="center"/>
      <protection/>
    </xf>
    <xf numFmtId="0" fontId="3" fillId="0" borderId="0" xfId="60" applyFont="1" applyAlignment="1">
      <alignment horizontal="center"/>
      <protection/>
    </xf>
    <xf numFmtId="0" fontId="0" fillId="0" borderId="0" xfId="60" applyFont="1" applyAlignment="1">
      <alignment/>
      <protection/>
    </xf>
    <xf numFmtId="0" fontId="0" fillId="0" borderId="0" xfId="60" applyFont="1" applyAlignment="1">
      <alignment horizontal="center" vertical="center"/>
      <protection/>
    </xf>
    <xf numFmtId="0" fontId="1" fillId="0" borderId="9" xfId="60" applyFont="1" applyBorder="1" applyAlignment="1">
      <alignment horizontal="center" vertical="center" wrapText="1"/>
      <protection/>
    </xf>
    <xf numFmtId="1" fontId="1" fillId="2" borderId="10" xfId="66" applyNumberFormat="1" applyFont="1" applyFill="1" applyBorder="1" applyAlignment="1">
      <alignment horizontal="center" vertical="center" wrapText="1"/>
      <protection/>
    </xf>
    <xf numFmtId="1" fontId="1" fillId="2" borderId="11" xfId="66" applyNumberFormat="1" applyFont="1" applyFill="1" applyBorder="1" applyAlignment="1">
      <alignment horizontal="center" vertical="center" wrapText="1"/>
      <protection/>
    </xf>
    <xf numFmtId="1" fontId="1" fillId="2" borderId="12" xfId="66" applyNumberFormat="1" applyFont="1" applyFill="1" applyBorder="1" applyAlignment="1">
      <alignment horizontal="center" vertical="center" wrapText="1"/>
      <protection/>
    </xf>
    <xf numFmtId="1" fontId="1" fillId="2" borderId="9" xfId="66" applyNumberFormat="1" applyFont="1" applyFill="1" applyBorder="1" applyAlignment="1">
      <alignment horizontal="center" vertical="center" wrapText="1"/>
      <protection/>
    </xf>
    <xf numFmtId="180" fontId="1" fillId="0" borderId="9" xfId="60" applyNumberFormat="1" applyFont="1" applyBorder="1" applyAlignment="1">
      <alignment horizontal="right" vertical="center" wrapText="1"/>
      <protection/>
    </xf>
    <xf numFmtId="0" fontId="1" fillId="0" borderId="9" xfId="60" applyFont="1" applyBorder="1" applyAlignment="1">
      <alignment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180" fontId="1" fillId="0" borderId="9" xfId="66" applyNumberFormat="1" applyFont="1" applyFill="1" applyBorder="1" applyAlignment="1">
      <alignment horizontal="right" vertical="center"/>
      <protection/>
    </xf>
    <xf numFmtId="180" fontId="1" fillId="2" borderId="9" xfId="66" applyNumberFormat="1" applyFont="1" applyFill="1" applyBorder="1" applyAlignment="1">
      <alignment horizontal="right" vertical="center"/>
      <protection/>
    </xf>
    <xf numFmtId="0" fontId="1" fillId="0" borderId="9" xfId="60" applyFont="1" applyBorder="1" applyAlignment="1">
      <alignment horizontal="left" vertical="center" wrapText="1"/>
      <protection/>
    </xf>
    <xf numFmtId="0" fontId="0" fillId="0" borderId="0" xfId="60" applyFont="1" applyAlignment="1">
      <alignment wrapText="1"/>
      <protection/>
    </xf>
    <xf numFmtId="0" fontId="0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13" xfId="60" applyFont="1" applyBorder="1" applyAlignment="1">
      <alignment horizontal="center" vertical="center" wrapText="1"/>
      <protection/>
    </xf>
    <xf numFmtId="1" fontId="0" fillId="2" borderId="9" xfId="66" applyNumberFormat="1" applyFont="1" applyFill="1" applyBorder="1" applyAlignment="1">
      <alignment horizontal="center" vertical="center" wrapText="1"/>
      <protection/>
    </xf>
    <xf numFmtId="0" fontId="0" fillId="0" borderId="9" xfId="66" applyFont="1" applyFill="1" applyBorder="1" applyAlignment="1">
      <alignment horizontal="center" vertical="center"/>
      <protection/>
    </xf>
    <xf numFmtId="181" fontId="0" fillId="2" borderId="9" xfId="60" applyNumberFormat="1" applyFont="1" applyFill="1" applyBorder="1" applyAlignment="1">
      <alignment horizontal="right" vertical="center" wrapText="1"/>
      <protection/>
    </xf>
    <xf numFmtId="182" fontId="0" fillId="2" borderId="9" xfId="60" applyNumberFormat="1" applyFont="1" applyFill="1" applyBorder="1" applyAlignment="1">
      <alignment horizontal="right" vertical="center" wrapText="1"/>
      <protection/>
    </xf>
    <xf numFmtId="0" fontId="0" fillId="0" borderId="9" xfId="60" applyFont="1" applyBorder="1" applyAlignment="1">
      <alignment horizontal="left" vertical="center"/>
      <protection/>
    </xf>
    <xf numFmtId="181" fontId="0" fillId="2" borderId="9" xfId="66" applyNumberFormat="1" applyFont="1" applyFill="1" applyBorder="1" applyAlignment="1">
      <alignment horizontal="right" vertical="center"/>
      <protection/>
    </xf>
    <xf numFmtId="0" fontId="0" fillId="0" borderId="9" xfId="60" applyFont="1" applyBorder="1" applyAlignment="1">
      <alignment vertical="center" wrapText="1"/>
      <protection/>
    </xf>
    <xf numFmtId="0" fontId="0" fillId="0" borderId="9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181" fontId="0" fillId="2" borderId="14" xfId="66" applyNumberFormat="1" applyFont="1" applyFill="1" applyBorder="1" applyAlignment="1">
      <alignment horizontal="right" vertical="center"/>
      <protection/>
    </xf>
    <xf numFmtId="0" fontId="0" fillId="0" borderId="9" xfId="60" applyFont="1" applyBorder="1" applyAlignment="1">
      <alignment horizontal="center" vertical="center"/>
      <protection/>
    </xf>
    <xf numFmtId="0" fontId="0" fillId="0" borderId="9" xfId="60" applyFont="1" applyBorder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4" fillId="0" borderId="0" xfId="66" applyFont="1" applyFill="1">
      <alignment/>
      <protection/>
    </xf>
    <xf numFmtId="0" fontId="3" fillId="0" borderId="0" xfId="66" applyFont="1" applyFill="1" applyAlignment="1">
      <alignment horizontal="center" vertical="center"/>
      <protection/>
    </xf>
    <xf numFmtId="0" fontId="0" fillId="0" borderId="0" xfId="66" applyFont="1" applyFill="1" applyAlignment="1">
      <alignment/>
      <protection/>
    </xf>
    <xf numFmtId="0" fontId="0" fillId="0" borderId="0" xfId="66" applyFont="1" applyFill="1" applyAlignment="1">
      <alignment horizontal="left"/>
      <protection/>
    </xf>
    <xf numFmtId="0" fontId="0" fillId="0" borderId="0" xfId="66" applyFont="1" applyFill="1">
      <alignment/>
      <protection/>
    </xf>
    <xf numFmtId="1" fontId="0" fillId="0" borderId="0" xfId="66" applyNumberFormat="1" applyFont="1" applyFill="1" applyAlignment="1">
      <alignment horizontal="right" vertical="center"/>
      <protection/>
    </xf>
    <xf numFmtId="0" fontId="0" fillId="0" borderId="13" xfId="66" applyFont="1" applyFill="1" applyBorder="1" applyAlignment="1">
      <alignment horizontal="center" vertical="center"/>
      <protection/>
    </xf>
    <xf numFmtId="1" fontId="0" fillId="2" borderId="13" xfId="66" applyNumberFormat="1" applyFont="1" applyFill="1" applyBorder="1" applyAlignment="1">
      <alignment horizontal="center" vertical="center" wrapText="1"/>
      <protection/>
    </xf>
    <xf numFmtId="1" fontId="0" fillId="0" borderId="9" xfId="66" applyNumberFormat="1" applyFont="1" applyFill="1" applyBorder="1" applyAlignment="1">
      <alignment horizontal="center" vertical="center" wrapText="1"/>
      <protection/>
    </xf>
    <xf numFmtId="0" fontId="0" fillId="0" borderId="9" xfId="66" applyFont="1" applyFill="1" applyBorder="1" applyAlignment="1">
      <alignment horizontal="left" vertical="center"/>
      <protection/>
    </xf>
    <xf numFmtId="181" fontId="0" fillId="0" borderId="9" xfId="66" applyNumberFormat="1" applyFont="1" applyFill="1" applyBorder="1" applyAlignment="1">
      <alignment vertical="center"/>
      <protection/>
    </xf>
    <xf numFmtId="182" fontId="0" fillId="2" borderId="9" xfId="60" applyNumberFormat="1" applyFont="1" applyFill="1" applyBorder="1" applyAlignment="1">
      <alignment vertical="center" wrapText="1"/>
      <protection/>
    </xf>
    <xf numFmtId="183" fontId="0" fillId="0" borderId="0" xfId="60" applyNumberFormat="1" applyFont="1">
      <alignment/>
      <protection/>
    </xf>
    <xf numFmtId="184" fontId="0" fillId="0" borderId="9" xfId="66" applyNumberFormat="1" applyFont="1" applyFill="1" applyBorder="1" applyAlignment="1" applyProtection="1">
      <alignment horizontal="left" vertical="center"/>
      <protection locked="0"/>
    </xf>
    <xf numFmtId="181" fontId="0" fillId="0" borderId="9" xfId="60" applyNumberFormat="1" applyFont="1" applyBorder="1" applyAlignment="1">
      <alignment horizontal="right" vertical="center"/>
      <protection/>
    </xf>
    <xf numFmtId="0" fontId="0" fillId="0" borderId="9" xfId="53" applyNumberFormat="1" applyFont="1" applyFill="1" applyBorder="1" applyAlignment="1" applyProtection="1">
      <alignment horizontal="left" vertical="center"/>
      <protection/>
    </xf>
    <xf numFmtId="184" fontId="5" fillId="0" borderId="0" xfId="66" applyNumberFormat="1" applyFont="1" applyFill="1" applyBorder="1" applyAlignment="1" applyProtection="1">
      <alignment vertical="center"/>
      <protection locked="0"/>
    </xf>
    <xf numFmtId="0" fontId="5" fillId="0" borderId="0" xfId="53" applyNumberFormat="1" applyFont="1" applyFill="1" applyBorder="1" applyAlignment="1" applyProtection="1">
      <alignment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0" fillId="0" borderId="0" xfId="60" applyFont="1" applyBorder="1">
      <alignment/>
      <protection/>
    </xf>
    <xf numFmtId="0" fontId="0" fillId="0" borderId="0" xfId="60" applyFont="1" applyFill="1">
      <alignment/>
      <protection/>
    </xf>
    <xf numFmtId="0" fontId="2" fillId="0" borderId="0" xfId="60" applyFont="1" applyFill="1" applyAlignment="1">
      <alignment vertical="center"/>
      <protection/>
    </xf>
    <xf numFmtId="180" fontId="0" fillId="0" borderId="0" xfId="60" applyNumberFormat="1" applyFont="1" applyFill="1">
      <alignment/>
      <protection/>
    </xf>
    <xf numFmtId="0" fontId="0" fillId="0" borderId="0" xfId="60" applyFont="1" applyFill="1" applyAlignment="1">
      <alignment wrapText="1"/>
      <protection/>
    </xf>
    <xf numFmtId="1" fontId="3" fillId="0" borderId="0" xfId="66" applyNumberFormat="1" applyFont="1" applyFill="1" applyAlignment="1">
      <alignment horizontal="center" vertical="center"/>
      <protection/>
    </xf>
    <xf numFmtId="180" fontId="0" fillId="0" borderId="0" xfId="66" applyNumberFormat="1" applyFont="1" applyFill="1">
      <alignment/>
      <protection/>
    </xf>
    <xf numFmtId="1" fontId="0" fillId="0" borderId="0" xfId="66" applyNumberFormat="1" applyFont="1" applyFill="1">
      <alignment/>
      <protection/>
    </xf>
    <xf numFmtId="1" fontId="0" fillId="0" borderId="9" xfId="66" applyNumberFormat="1" applyFont="1" applyFill="1" applyBorder="1" applyAlignment="1">
      <alignment horizontal="center" vertical="center"/>
      <protection/>
    </xf>
    <xf numFmtId="180" fontId="0" fillId="0" borderId="9" xfId="66" applyNumberFormat="1" applyFont="1" applyFill="1" applyBorder="1" applyAlignment="1">
      <alignment horizontal="center" vertical="center" wrapText="1"/>
      <protection/>
    </xf>
    <xf numFmtId="1" fontId="0" fillId="0" borderId="9" xfId="66" applyNumberFormat="1" applyFont="1" applyFill="1" applyBorder="1" applyAlignment="1">
      <alignment horizontal="left" vertical="center"/>
      <protection/>
    </xf>
    <xf numFmtId="180" fontId="0" fillId="0" borderId="9" xfId="66" applyNumberFormat="1" applyFont="1" applyFill="1" applyBorder="1" applyAlignment="1">
      <alignment vertical="center"/>
      <protection/>
    </xf>
    <xf numFmtId="182" fontId="0" fillId="0" borderId="9" xfId="66" applyNumberFormat="1" applyFont="1" applyFill="1" applyBorder="1" applyAlignment="1">
      <alignment vertical="center" wrapText="1"/>
      <protection/>
    </xf>
    <xf numFmtId="1" fontId="0" fillId="0" borderId="0" xfId="60" applyNumberFormat="1" applyFont="1" applyFill="1">
      <alignment/>
      <protection/>
    </xf>
    <xf numFmtId="185" fontId="0" fillId="0" borderId="0" xfId="60" applyNumberFormat="1" applyFont="1" applyFill="1" applyAlignment="1">
      <alignment wrapText="1"/>
      <protection/>
    </xf>
    <xf numFmtId="1" fontId="5" fillId="0" borderId="0" xfId="66" applyNumberFormat="1" applyFont="1" applyFill="1" applyBorder="1" applyAlignment="1">
      <alignment vertical="center"/>
      <protection/>
    </xf>
    <xf numFmtId="180" fontId="5" fillId="0" borderId="0" xfId="66" applyNumberFormat="1" applyFont="1" applyFill="1" applyBorder="1" applyAlignment="1">
      <alignment vertical="center"/>
      <protection/>
    </xf>
    <xf numFmtId="182" fontId="5" fillId="0" borderId="0" xfId="66" applyNumberFormat="1" applyFont="1" applyFill="1" applyBorder="1" applyAlignment="1">
      <alignment vertical="center" wrapText="1"/>
      <protection/>
    </xf>
    <xf numFmtId="0" fontId="5" fillId="0" borderId="0" xfId="60" applyFont="1" applyFill="1" applyAlignment="1">
      <alignment vertical="center"/>
      <protection/>
    </xf>
    <xf numFmtId="180" fontId="2" fillId="0" borderId="0" xfId="60" applyNumberFormat="1" applyFont="1" applyFill="1" applyAlignment="1">
      <alignment vertical="center"/>
      <protection/>
    </xf>
    <xf numFmtId="0" fontId="2" fillId="0" borderId="0" xfId="60" applyFont="1" applyFill="1" applyAlignment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录入表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_2013年财力及支出（汇总）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F27"/>
  <sheetViews>
    <sheetView showZeros="0" zoomScaleSheetLayoutView="100" workbookViewId="0" topLeftCell="A1">
      <pane xSplit="1" ySplit="6" topLeftCell="B7" activePane="bottomRight" state="frozen"/>
      <selection pane="bottomRight" activeCell="G12" sqref="G12"/>
    </sheetView>
  </sheetViews>
  <sheetFormatPr defaultColWidth="9.00390625" defaultRowHeight="14.25"/>
  <cols>
    <col min="1" max="1" width="31.75390625" style="56" customWidth="1"/>
    <col min="2" max="2" width="16.00390625" style="58" customWidth="1"/>
    <col min="3" max="3" width="16.00390625" style="56" customWidth="1"/>
    <col min="4" max="4" width="11.00390625" style="56" customWidth="1"/>
    <col min="5" max="5" width="9.00390625" style="56" customWidth="1"/>
    <col min="6" max="6" width="11.75390625" style="59" customWidth="1"/>
    <col min="7" max="7" width="20.00390625" style="56" customWidth="1"/>
    <col min="8" max="16384" width="9.00390625" style="56" customWidth="1"/>
  </cols>
  <sheetData>
    <row r="1" ht="2.25" customHeight="1"/>
    <row r="2" spans="1:4" ht="22.5" customHeight="1">
      <c r="A2" s="60" t="s">
        <v>0</v>
      </c>
      <c r="B2" s="60"/>
      <c r="C2" s="60"/>
      <c r="D2" s="60"/>
    </row>
    <row r="3" spans="2:6" s="56" customFormat="1" ht="21.75" customHeight="1">
      <c r="B3" s="61"/>
      <c r="C3" s="62"/>
      <c r="D3" s="41" t="s">
        <v>1</v>
      </c>
      <c r="F3" s="59"/>
    </row>
    <row r="4" spans="1:6" s="56" customFormat="1" ht="48.75" customHeight="1">
      <c r="A4" s="63" t="s">
        <v>2</v>
      </c>
      <c r="B4" s="64" t="s">
        <v>3</v>
      </c>
      <c r="C4" s="44" t="s">
        <v>4</v>
      </c>
      <c r="D4" s="44" t="s">
        <v>5</v>
      </c>
      <c r="F4" s="59"/>
    </row>
    <row r="5" spans="1:6" s="56" customFormat="1" ht="27" customHeight="1">
      <c r="A5" s="65" t="s">
        <v>6</v>
      </c>
      <c r="B5" s="66">
        <f>B6+B20</f>
        <v>66300</v>
      </c>
      <c r="C5" s="66">
        <f>C6+C20</f>
        <v>60411</v>
      </c>
      <c r="D5" s="67">
        <f aca="true" t="shared" si="0" ref="D5:D10">B5/C5*100-100</f>
        <v>9.7</v>
      </c>
      <c r="E5" s="68"/>
      <c r="F5" s="69"/>
    </row>
    <row r="6" spans="1:6" s="56" customFormat="1" ht="27" customHeight="1">
      <c r="A6" s="65" t="s">
        <v>7</v>
      </c>
      <c r="B6" s="66">
        <f>SUM(B7:B19)</f>
        <v>45583</v>
      </c>
      <c r="C6" s="66">
        <f>SUM(C7:C19)</f>
        <v>41360</v>
      </c>
      <c r="D6" s="67">
        <f t="shared" si="0"/>
        <v>10.2</v>
      </c>
      <c r="E6" s="68"/>
      <c r="F6" s="69"/>
    </row>
    <row r="7" spans="1:6" s="56" customFormat="1" ht="27" customHeight="1">
      <c r="A7" s="65" t="s">
        <v>8</v>
      </c>
      <c r="B7" s="66">
        <v>12264</v>
      </c>
      <c r="C7" s="66">
        <v>8704</v>
      </c>
      <c r="D7" s="67">
        <f t="shared" si="0"/>
        <v>40.9</v>
      </c>
      <c r="E7" s="68"/>
      <c r="F7" s="69"/>
    </row>
    <row r="8" spans="1:6" s="56" customFormat="1" ht="27" customHeight="1">
      <c r="A8" s="65" t="s">
        <v>9</v>
      </c>
      <c r="B8" s="66"/>
      <c r="C8" s="66">
        <v>2835</v>
      </c>
      <c r="D8" s="67">
        <f t="shared" si="0"/>
        <v>-100</v>
      </c>
      <c r="E8" s="68"/>
      <c r="F8" s="69"/>
    </row>
    <row r="9" spans="1:6" s="56" customFormat="1" ht="27" customHeight="1">
      <c r="A9" s="65" t="s">
        <v>10</v>
      </c>
      <c r="B9" s="66">
        <v>6533</v>
      </c>
      <c r="C9" s="66">
        <v>1882</v>
      </c>
      <c r="D9" s="67">
        <f t="shared" si="0"/>
        <v>247.1</v>
      </c>
      <c r="E9" s="68"/>
      <c r="F9" s="69"/>
    </row>
    <row r="10" spans="1:6" s="56" customFormat="1" ht="27" customHeight="1">
      <c r="A10" s="65" t="s">
        <v>11</v>
      </c>
      <c r="B10" s="66">
        <v>556</v>
      </c>
      <c r="C10" s="66">
        <v>335</v>
      </c>
      <c r="D10" s="67">
        <f t="shared" si="0"/>
        <v>66</v>
      </c>
      <c r="E10" s="68"/>
      <c r="F10" s="69"/>
    </row>
    <row r="11" spans="1:6" s="56" customFormat="1" ht="27" customHeight="1">
      <c r="A11" s="65" t="s">
        <v>12</v>
      </c>
      <c r="B11" s="66"/>
      <c r="C11" s="66">
        <v>0</v>
      </c>
      <c r="D11" s="67"/>
      <c r="E11" s="68"/>
      <c r="F11" s="69"/>
    </row>
    <row r="12" spans="1:6" s="56" customFormat="1" ht="27" customHeight="1">
      <c r="A12" s="65" t="s">
        <v>13</v>
      </c>
      <c r="B12" s="66">
        <v>2056</v>
      </c>
      <c r="C12" s="66">
        <v>1365</v>
      </c>
      <c r="D12" s="67">
        <f aca="true" t="shared" si="1" ref="D12:D25">B12/C12*100-100</f>
        <v>50.6</v>
      </c>
      <c r="E12" s="68"/>
      <c r="F12" s="69"/>
    </row>
    <row r="13" spans="1:6" s="56" customFormat="1" ht="27" customHeight="1">
      <c r="A13" s="65" t="s">
        <v>14</v>
      </c>
      <c r="B13" s="66">
        <v>836</v>
      </c>
      <c r="C13" s="66">
        <v>929</v>
      </c>
      <c r="D13" s="67">
        <f t="shared" si="1"/>
        <v>-10</v>
      </c>
      <c r="E13" s="68"/>
      <c r="F13" s="69"/>
    </row>
    <row r="14" spans="1:6" s="56" customFormat="1" ht="27" customHeight="1">
      <c r="A14" s="65" t="s">
        <v>15</v>
      </c>
      <c r="B14" s="66">
        <v>724</v>
      </c>
      <c r="C14" s="66">
        <v>397</v>
      </c>
      <c r="D14" s="67">
        <f t="shared" si="1"/>
        <v>82.4</v>
      </c>
      <c r="E14" s="68"/>
      <c r="F14" s="69"/>
    </row>
    <row r="15" spans="1:6" s="56" customFormat="1" ht="27" customHeight="1">
      <c r="A15" s="65" t="s">
        <v>16</v>
      </c>
      <c r="B15" s="66">
        <v>3884</v>
      </c>
      <c r="C15" s="66">
        <v>4497</v>
      </c>
      <c r="D15" s="67">
        <f t="shared" si="1"/>
        <v>-13.6</v>
      </c>
      <c r="E15" s="68"/>
      <c r="F15" s="69"/>
    </row>
    <row r="16" spans="1:6" s="56" customFormat="1" ht="27" customHeight="1">
      <c r="A16" s="65" t="s">
        <v>17</v>
      </c>
      <c r="B16" s="66">
        <v>4814</v>
      </c>
      <c r="C16" s="66">
        <v>4154</v>
      </c>
      <c r="D16" s="67">
        <f t="shared" si="1"/>
        <v>15.9</v>
      </c>
      <c r="E16" s="68"/>
      <c r="F16" s="69"/>
    </row>
    <row r="17" spans="1:6" s="56" customFormat="1" ht="27" customHeight="1">
      <c r="A17" s="65" t="s">
        <v>18</v>
      </c>
      <c r="B17" s="66">
        <v>381</v>
      </c>
      <c r="C17" s="66">
        <v>413</v>
      </c>
      <c r="D17" s="67">
        <f t="shared" si="1"/>
        <v>-7.7</v>
      </c>
      <c r="E17" s="68"/>
      <c r="F17" s="69"/>
    </row>
    <row r="18" spans="1:6" s="56" customFormat="1" ht="27" customHeight="1">
      <c r="A18" s="65" t="s">
        <v>19</v>
      </c>
      <c r="B18" s="66">
        <v>7879</v>
      </c>
      <c r="C18" s="66">
        <v>7988</v>
      </c>
      <c r="D18" s="67">
        <f t="shared" si="1"/>
        <v>-1.4</v>
      </c>
      <c r="E18" s="68"/>
      <c r="F18" s="69"/>
    </row>
    <row r="19" spans="1:6" s="56" customFormat="1" ht="27" customHeight="1">
      <c r="A19" s="65" t="s">
        <v>20</v>
      </c>
      <c r="B19" s="66">
        <v>5656</v>
      </c>
      <c r="C19" s="66">
        <v>7861</v>
      </c>
      <c r="D19" s="67">
        <f t="shared" si="1"/>
        <v>-28</v>
      </c>
      <c r="E19" s="68"/>
      <c r="F19" s="69"/>
    </row>
    <row r="20" spans="1:6" s="56" customFormat="1" ht="27" customHeight="1">
      <c r="A20" s="65" t="s">
        <v>21</v>
      </c>
      <c r="B20" s="66">
        <f>SUM(B21:B25)</f>
        <v>20717</v>
      </c>
      <c r="C20" s="66">
        <f>SUM(C21:C25)</f>
        <v>19051</v>
      </c>
      <c r="D20" s="67">
        <f t="shared" si="1"/>
        <v>8.7</v>
      </c>
      <c r="E20" s="68"/>
      <c r="F20" s="69"/>
    </row>
    <row r="21" spans="1:6" s="56" customFormat="1" ht="27" customHeight="1">
      <c r="A21" s="65" t="s">
        <v>22</v>
      </c>
      <c r="B21" s="66">
        <v>1206</v>
      </c>
      <c r="C21" s="66">
        <v>1694</v>
      </c>
      <c r="D21" s="67">
        <f t="shared" si="1"/>
        <v>-28.8</v>
      </c>
      <c r="E21" s="68"/>
      <c r="F21" s="69"/>
    </row>
    <row r="22" spans="1:6" s="56" customFormat="1" ht="27" customHeight="1">
      <c r="A22" s="65" t="s">
        <v>23</v>
      </c>
      <c r="B22" s="66">
        <v>3119</v>
      </c>
      <c r="C22" s="66">
        <v>2897</v>
      </c>
      <c r="D22" s="67">
        <f t="shared" si="1"/>
        <v>7.7</v>
      </c>
      <c r="E22" s="68"/>
      <c r="F22" s="69"/>
    </row>
    <row r="23" spans="1:6" s="56" customFormat="1" ht="27" customHeight="1">
      <c r="A23" s="65" t="s">
        <v>24</v>
      </c>
      <c r="B23" s="66">
        <v>14668</v>
      </c>
      <c r="C23" s="66">
        <v>13093</v>
      </c>
      <c r="D23" s="67">
        <f t="shared" si="1"/>
        <v>12</v>
      </c>
      <c r="E23" s="68"/>
      <c r="F23" s="69"/>
    </row>
    <row r="24" spans="1:6" s="56" customFormat="1" ht="27" customHeight="1">
      <c r="A24" s="65" t="s">
        <v>25</v>
      </c>
      <c r="B24" s="66">
        <v>1512</v>
      </c>
      <c r="C24" s="66">
        <v>1217</v>
      </c>
      <c r="D24" s="67">
        <f t="shared" si="1"/>
        <v>24.2</v>
      </c>
      <c r="E24" s="68"/>
      <c r="F24" s="69"/>
    </row>
    <row r="25" spans="1:6" s="56" customFormat="1" ht="27" customHeight="1">
      <c r="A25" s="65" t="s">
        <v>26</v>
      </c>
      <c r="B25" s="66">
        <v>212</v>
      </c>
      <c r="C25" s="66">
        <v>150</v>
      </c>
      <c r="D25" s="67">
        <f>B25/C25*100-100</f>
        <v>41.3</v>
      </c>
      <c r="E25" s="68"/>
      <c r="F25" s="69"/>
    </row>
    <row r="26" spans="1:4" ht="19.5" customHeight="1">
      <c r="A26" s="70"/>
      <c r="B26" s="71"/>
      <c r="C26" s="70"/>
      <c r="D26" s="72"/>
    </row>
    <row r="27" spans="1:6" s="57" customFormat="1" ht="27.75" customHeight="1">
      <c r="A27" s="73"/>
      <c r="B27" s="74"/>
      <c r="F27" s="75"/>
    </row>
  </sheetData>
  <sheetProtection/>
  <mergeCells count="1">
    <mergeCell ref="A2:D2"/>
  </mergeCells>
  <printOptions horizontalCentered="1" verticalCentered="1"/>
  <pageMargins left="0.75" right="0.59" top="0.94" bottom="0.98" header="0.67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F27"/>
  <sheetViews>
    <sheetView showZeros="0" zoomScaleSheetLayoutView="100" workbookViewId="0" topLeftCell="A1">
      <pane xSplit="1" ySplit="6" topLeftCell="B7" activePane="bottomRight" state="frozen"/>
      <selection pane="bottomRight" activeCell="G25" sqref="G25"/>
    </sheetView>
  </sheetViews>
  <sheetFormatPr defaultColWidth="9.00390625" defaultRowHeight="14.25"/>
  <cols>
    <col min="1" max="1" width="31.75390625" style="56" customWidth="1"/>
    <col min="2" max="2" width="16.00390625" style="58" customWidth="1"/>
    <col min="3" max="3" width="16.00390625" style="56" customWidth="1"/>
    <col min="4" max="4" width="11.00390625" style="56" customWidth="1"/>
    <col min="5" max="5" width="9.00390625" style="56" customWidth="1"/>
    <col min="6" max="6" width="11.75390625" style="59" customWidth="1"/>
    <col min="7" max="16384" width="9.00390625" style="56" customWidth="1"/>
  </cols>
  <sheetData>
    <row r="1" ht="2.25" customHeight="1"/>
    <row r="2" spans="1:4" ht="22.5" customHeight="1">
      <c r="A2" s="60" t="s">
        <v>27</v>
      </c>
      <c r="B2" s="60"/>
      <c r="C2" s="60"/>
      <c r="D2" s="60"/>
    </row>
    <row r="3" spans="2:6" s="56" customFormat="1" ht="21.75" customHeight="1">
      <c r="B3" s="61"/>
      <c r="C3" s="62"/>
      <c r="D3" s="41" t="s">
        <v>1</v>
      </c>
      <c r="F3" s="59"/>
    </row>
    <row r="4" spans="1:6" s="56" customFormat="1" ht="48.75" customHeight="1">
      <c r="A4" s="63" t="s">
        <v>2</v>
      </c>
      <c r="B4" s="64" t="s">
        <v>3</v>
      </c>
      <c r="C4" s="44" t="s">
        <v>28</v>
      </c>
      <c r="D4" s="44" t="s">
        <v>5</v>
      </c>
      <c r="F4" s="59"/>
    </row>
    <row r="5" spans="1:6" s="56" customFormat="1" ht="27" customHeight="1">
      <c r="A5" s="65" t="s">
        <v>6</v>
      </c>
      <c r="B5" s="66">
        <f>B6+B20</f>
        <v>66300</v>
      </c>
      <c r="C5" s="66">
        <f>C6+C20</f>
        <v>58242</v>
      </c>
      <c r="D5" s="67">
        <f aca="true" t="shared" si="0" ref="D5:D10">B5/C5*100-100</f>
        <v>13.8</v>
      </c>
      <c r="E5" s="68"/>
      <c r="F5" s="69"/>
    </row>
    <row r="6" spans="1:6" s="56" customFormat="1" ht="27" customHeight="1">
      <c r="A6" s="65" t="s">
        <v>7</v>
      </c>
      <c r="B6" s="66">
        <f>SUM(B7:B19)</f>
        <v>45583</v>
      </c>
      <c r="C6" s="66">
        <f>SUM(C7:C19)</f>
        <v>40752</v>
      </c>
      <c r="D6" s="67">
        <f t="shared" si="0"/>
        <v>11.9</v>
      </c>
      <c r="E6" s="68"/>
      <c r="F6" s="69"/>
    </row>
    <row r="7" spans="1:6" s="56" customFormat="1" ht="27" customHeight="1">
      <c r="A7" s="65" t="s">
        <v>8</v>
      </c>
      <c r="B7" s="66">
        <v>12264</v>
      </c>
      <c r="C7" s="66">
        <v>16764</v>
      </c>
      <c r="D7" s="67">
        <f t="shared" si="0"/>
        <v>-26.8</v>
      </c>
      <c r="E7" s="68"/>
      <c r="F7" s="69"/>
    </row>
    <row r="8" spans="1:6" s="56" customFormat="1" ht="27" customHeight="1">
      <c r="A8" s="65" t="s">
        <v>9</v>
      </c>
      <c r="B8" s="66"/>
      <c r="C8" s="66"/>
      <c r="D8" s="67"/>
      <c r="E8" s="68"/>
      <c r="F8" s="69"/>
    </row>
    <row r="9" spans="1:6" s="56" customFormat="1" ht="27" customHeight="1">
      <c r="A9" s="65" t="s">
        <v>10</v>
      </c>
      <c r="B9" s="66">
        <v>6533</v>
      </c>
      <c r="C9" s="66">
        <v>1067</v>
      </c>
      <c r="D9" s="67">
        <f t="shared" si="0"/>
        <v>512.3</v>
      </c>
      <c r="E9" s="68"/>
      <c r="F9" s="69"/>
    </row>
    <row r="10" spans="1:6" s="56" customFormat="1" ht="27" customHeight="1">
      <c r="A10" s="65" t="s">
        <v>11</v>
      </c>
      <c r="B10" s="66">
        <v>556</v>
      </c>
      <c r="C10" s="66">
        <v>375</v>
      </c>
      <c r="D10" s="67">
        <f t="shared" si="0"/>
        <v>48.3</v>
      </c>
      <c r="E10" s="68"/>
      <c r="F10" s="69"/>
    </row>
    <row r="11" spans="1:6" s="56" customFormat="1" ht="27" customHeight="1">
      <c r="A11" s="65" t="s">
        <v>12</v>
      </c>
      <c r="B11" s="66"/>
      <c r="C11" s="66">
        <v>6</v>
      </c>
      <c r="D11" s="67"/>
      <c r="E11" s="68"/>
      <c r="F11" s="69"/>
    </row>
    <row r="12" spans="1:6" s="56" customFormat="1" ht="27" customHeight="1">
      <c r="A12" s="65" t="s">
        <v>13</v>
      </c>
      <c r="B12" s="66">
        <v>2056</v>
      </c>
      <c r="C12" s="66">
        <v>1693</v>
      </c>
      <c r="D12" s="67">
        <f aca="true" t="shared" si="1" ref="D12:D25">B12/C12*100-100</f>
        <v>21.4</v>
      </c>
      <c r="E12" s="68"/>
      <c r="F12" s="69"/>
    </row>
    <row r="13" spans="1:6" s="56" customFormat="1" ht="27" customHeight="1">
      <c r="A13" s="65" t="s">
        <v>14</v>
      </c>
      <c r="B13" s="66">
        <v>836</v>
      </c>
      <c r="C13" s="66">
        <v>939</v>
      </c>
      <c r="D13" s="67">
        <f t="shared" si="1"/>
        <v>-11</v>
      </c>
      <c r="E13" s="68"/>
      <c r="F13" s="69"/>
    </row>
    <row r="14" spans="1:6" s="56" customFormat="1" ht="27" customHeight="1">
      <c r="A14" s="65" t="s">
        <v>15</v>
      </c>
      <c r="B14" s="66">
        <v>724</v>
      </c>
      <c r="C14" s="66">
        <v>278</v>
      </c>
      <c r="D14" s="67">
        <f t="shared" si="1"/>
        <v>160.4</v>
      </c>
      <c r="E14" s="68"/>
      <c r="F14" s="69"/>
    </row>
    <row r="15" spans="1:6" s="56" customFormat="1" ht="27" customHeight="1">
      <c r="A15" s="65" t="s">
        <v>16</v>
      </c>
      <c r="B15" s="66">
        <v>3884</v>
      </c>
      <c r="C15" s="66">
        <v>1358</v>
      </c>
      <c r="D15" s="67">
        <f t="shared" si="1"/>
        <v>186</v>
      </c>
      <c r="E15" s="68"/>
      <c r="F15" s="69"/>
    </row>
    <row r="16" spans="1:6" s="56" customFormat="1" ht="27" customHeight="1">
      <c r="A16" s="65" t="s">
        <v>17</v>
      </c>
      <c r="B16" s="66">
        <v>4814</v>
      </c>
      <c r="C16" s="66">
        <v>3577</v>
      </c>
      <c r="D16" s="67">
        <f t="shared" si="1"/>
        <v>34.6</v>
      </c>
      <c r="E16" s="68"/>
      <c r="F16" s="69"/>
    </row>
    <row r="17" spans="1:6" s="56" customFormat="1" ht="27" customHeight="1">
      <c r="A17" s="65" t="s">
        <v>18</v>
      </c>
      <c r="B17" s="66">
        <v>381</v>
      </c>
      <c r="C17" s="66">
        <v>458</v>
      </c>
      <c r="D17" s="67">
        <f t="shared" si="1"/>
        <v>-16.8</v>
      </c>
      <c r="E17" s="68"/>
      <c r="F17" s="69"/>
    </row>
    <row r="18" spans="1:6" s="56" customFormat="1" ht="27" customHeight="1">
      <c r="A18" s="65" t="s">
        <v>19</v>
      </c>
      <c r="B18" s="66">
        <v>7879</v>
      </c>
      <c r="C18" s="66">
        <v>7349</v>
      </c>
      <c r="D18" s="67">
        <f t="shared" si="1"/>
        <v>7.2</v>
      </c>
      <c r="E18" s="68"/>
      <c r="F18" s="69"/>
    </row>
    <row r="19" spans="1:6" s="56" customFormat="1" ht="27" customHeight="1">
      <c r="A19" s="65" t="s">
        <v>20</v>
      </c>
      <c r="B19" s="66">
        <v>5656</v>
      </c>
      <c r="C19" s="66">
        <v>6888</v>
      </c>
      <c r="D19" s="67">
        <f t="shared" si="1"/>
        <v>-17.9</v>
      </c>
      <c r="E19" s="68"/>
      <c r="F19" s="69"/>
    </row>
    <row r="20" spans="1:6" s="56" customFormat="1" ht="27" customHeight="1">
      <c r="A20" s="65" t="s">
        <v>21</v>
      </c>
      <c r="B20" s="66">
        <f>SUM(B21:B25)</f>
        <v>20717</v>
      </c>
      <c r="C20" s="66">
        <f>SUM(C21:C25)</f>
        <v>17490</v>
      </c>
      <c r="D20" s="67">
        <f t="shared" si="1"/>
        <v>18.5</v>
      </c>
      <c r="E20" s="68"/>
      <c r="F20" s="69"/>
    </row>
    <row r="21" spans="1:6" s="56" customFormat="1" ht="27" customHeight="1">
      <c r="A21" s="65" t="s">
        <v>22</v>
      </c>
      <c r="B21" s="66">
        <v>1206</v>
      </c>
      <c r="C21" s="66">
        <v>2217</v>
      </c>
      <c r="D21" s="67">
        <f t="shared" si="1"/>
        <v>-45.6</v>
      </c>
      <c r="E21" s="68"/>
      <c r="F21" s="69"/>
    </row>
    <row r="22" spans="1:6" s="56" customFormat="1" ht="27" customHeight="1">
      <c r="A22" s="65" t="s">
        <v>23</v>
      </c>
      <c r="B22" s="66">
        <v>3119</v>
      </c>
      <c r="C22" s="66">
        <v>3085</v>
      </c>
      <c r="D22" s="67">
        <f t="shared" si="1"/>
        <v>1.1</v>
      </c>
      <c r="E22" s="68"/>
      <c r="F22" s="69"/>
    </row>
    <row r="23" spans="1:6" s="56" customFormat="1" ht="27" customHeight="1">
      <c r="A23" s="65" t="s">
        <v>24</v>
      </c>
      <c r="B23" s="66">
        <v>14668</v>
      </c>
      <c r="C23" s="66">
        <v>9998</v>
      </c>
      <c r="D23" s="67">
        <f t="shared" si="1"/>
        <v>46.7</v>
      </c>
      <c r="E23" s="68"/>
      <c r="F23" s="69"/>
    </row>
    <row r="24" spans="1:6" s="56" customFormat="1" ht="27" customHeight="1">
      <c r="A24" s="65" t="s">
        <v>25</v>
      </c>
      <c r="B24" s="66">
        <v>1512</v>
      </c>
      <c r="C24" s="66">
        <v>1989</v>
      </c>
      <c r="D24" s="67">
        <f t="shared" si="1"/>
        <v>-24</v>
      </c>
      <c r="E24" s="68"/>
      <c r="F24" s="69"/>
    </row>
    <row r="25" spans="1:6" s="56" customFormat="1" ht="27" customHeight="1">
      <c r="A25" s="65" t="s">
        <v>26</v>
      </c>
      <c r="B25" s="66">
        <v>212</v>
      </c>
      <c r="C25" s="66">
        <v>201</v>
      </c>
      <c r="D25" s="67">
        <f>B25/C25*100-100</f>
        <v>5.5</v>
      </c>
      <c r="E25" s="68"/>
      <c r="F25" s="69"/>
    </row>
    <row r="26" spans="1:4" ht="19.5" customHeight="1">
      <c r="A26" s="70"/>
      <c r="B26" s="71"/>
      <c r="C26" s="70"/>
      <c r="D26" s="72"/>
    </row>
    <row r="27" spans="1:6" s="57" customFormat="1" ht="27.75" customHeight="1">
      <c r="A27" s="73"/>
      <c r="B27" s="74"/>
      <c r="F27" s="75"/>
    </row>
  </sheetData>
  <sheetProtection/>
  <mergeCells count="1">
    <mergeCell ref="A2:D2"/>
  </mergeCells>
  <printOptions horizontalCentered="1" verticalCentered="1"/>
  <pageMargins left="0.75" right="0.59" top="0.94" bottom="0.98" header="0.67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35"/>
  <sheetViews>
    <sheetView showZeros="0" tabSelected="1" workbookViewId="0" topLeftCell="A1">
      <pane xSplit="1" ySplit="4" topLeftCell="B5" activePane="bottomRight" state="frozen"/>
      <selection pane="bottomRight" activeCell="D30" sqref="D30"/>
    </sheetView>
  </sheetViews>
  <sheetFormatPr defaultColWidth="9.00390625" defaultRowHeight="14.25"/>
  <cols>
    <col min="1" max="1" width="36.50390625" style="1" customWidth="1"/>
    <col min="2" max="3" width="16.00390625" style="1" customWidth="1"/>
    <col min="4" max="4" width="13.25390625" style="1" customWidth="1"/>
    <col min="5" max="5" width="24.75390625" style="1" customWidth="1"/>
    <col min="6" max="6" width="15.375" style="1" bestFit="1" customWidth="1"/>
    <col min="7" max="16384" width="9.00390625" style="1" customWidth="1"/>
  </cols>
  <sheetData>
    <row r="1" spans="2:4" s="1" customFormat="1" ht="7.5" customHeight="1">
      <c r="B1" s="35"/>
      <c r="C1" s="36"/>
      <c r="D1" s="36"/>
    </row>
    <row r="2" spans="1:4" s="1" customFormat="1" ht="40.5" customHeight="1">
      <c r="A2" s="37" t="s">
        <v>29</v>
      </c>
      <c r="B2" s="37"/>
      <c r="C2" s="37"/>
      <c r="D2" s="37"/>
    </row>
    <row r="3" spans="1:4" s="1" customFormat="1" ht="19.5" customHeight="1">
      <c r="A3" s="38"/>
      <c r="B3" s="39"/>
      <c r="C3" s="40"/>
      <c r="D3" s="41" t="s">
        <v>1</v>
      </c>
    </row>
    <row r="4" spans="1:4" s="1" customFormat="1" ht="41.25" customHeight="1">
      <c r="A4" s="42" t="s">
        <v>30</v>
      </c>
      <c r="B4" s="43" t="s">
        <v>31</v>
      </c>
      <c r="C4" s="44" t="s">
        <v>32</v>
      </c>
      <c r="D4" s="44" t="s">
        <v>33</v>
      </c>
    </row>
    <row r="5" spans="1:6" s="1" customFormat="1" ht="19.5" customHeight="1">
      <c r="A5" s="45" t="s">
        <v>34</v>
      </c>
      <c r="B5" s="46">
        <f>SUM(B6:B27)</f>
        <v>270000</v>
      </c>
      <c r="C5" s="46">
        <f>SUM(C6:C27)</f>
        <v>264000</v>
      </c>
      <c r="D5" s="47">
        <f aca="true" t="shared" si="0" ref="D5:D19">B5/C5*100-100</f>
        <v>2.3</v>
      </c>
      <c r="F5" s="48"/>
    </row>
    <row r="6" spans="1:6" s="1" customFormat="1" ht="19.5" customHeight="1">
      <c r="A6" s="49" t="s">
        <v>35</v>
      </c>
      <c r="B6" s="50">
        <v>16771</v>
      </c>
      <c r="C6" s="50">
        <v>17660</v>
      </c>
      <c r="D6" s="47">
        <f t="shared" si="0"/>
        <v>-5</v>
      </c>
      <c r="E6" s="48"/>
      <c r="F6" s="48"/>
    </row>
    <row r="7" spans="1:6" s="1" customFormat="1" ht="19.5" customHeight="1">
      <c r="A7" s="49" t="s">
        <v>36</v>
      </c>
      <c r="B7" s="50">
        <v>0</v>
      </c>
      <c r="C7" s="50">
        <v>0</v>
      </c>
      <c r="D7" s="47"/>
      <c r="E7" s="48"/>
      <c r="F7" s="48"/>
    </row>
    <row r="8" spans="1:6" s="1" customFormat="1" ht="19.5" customHeight="1">
      <c r="A8" s="49" t="s">
        <v>37</v>
      </c>
      <c r="B8" s="50">
        <v>13360</v>
      </c>
      <c r="C8" s="50">
        <v>14771</v>
      </c>
      <c r="D8" s="47">
        <f t="shared" si="0"/>
        <v>-9.6</v>
      </c>
      <c r="E8" s="48"/>
      <c r="F8" s="48"/>
    </row>
    <row r="9" spans="1:6" s="1" customFormat="1" ht="19.5" customHeight="1">
      <c r="A9" s="49" t="s">
        <v>38</v>
      </c>
      <c r="B9" s="50">
        <v>67910</v>
      </c>
      <c r="C9" s="50">
        <v>56082</v>
      </c>
      <c r="D9" s="47">
        <f t="shared" si="0"/>
        <v>21.1</v>
      </c>
      <c r="E9" s="48"/>
      <c r="F9" s="48"/>
    </row>
    <row r="10" spans="1:6" s="1" customFormat="1" ht="19.5" customHeight="1">
      <c r="A10" s="49" t="s">
        <v>39</v>
      </c>
      <c r="B10" s="50">
        <v>414</v>
      </c>
      <c r="C10" s="50">
        <v>386</v>
      </c>
      <c r="D10" s="47">
        <f t="shared" si="0"/>
        <v>7.3</v>
      </c>
      <c r="E10" s="48"/>
      <c r="F10" s="48"/>
    </row>
    <row r="11" spans="1:6" s="1" customFormat="1" ht="19.5" customHeight="1">
      <c r="A11" s="49" t="s">
        <v>40</v>
      </c>
      <c r="B11" s="50">
        <v>1700</v>
      </c>
      <c r="C11" s="50">
        <v>1381</v>
      </c>
      <c r="D11" s="47">
        <f t="shared" si="0"/>
        <v>23.1</v>
      </c>
      <c r="E11" s="48"/>
      <c r="F11" s="48"/>
    </row>
    <row r="12" spans="1:6" s="1" customFormat="1" ht="19.5" customHeight="1">
      <c r="A12" s="49" t="s">
        <v>41</v>
      </c>
      <c r="B12" s="50">
        <v>41907</v>
      </c>
      <c r="C12" s="50">
        <v>46469</v>
      </c>
      <c r="D12" s="47">
        <f t="shared" si="0"/>
        <v>-9.8</v>
      </c>
      <c r="E12" s="48"/>
      <c r="F12" s="48"/>
    </row>
    <row r="13" spans="1:6" s="1" customFormat="1" ht="19.5" customHeight="1">
      <c r="A13" s="49" t="s">
        <v>42</v>
      </c>
      <c r="B13" s="50">
        <v>52263</v>
      </c>
      <c r="C13" s="50">
        <v>45124</v>
      </c>
      <c r="D13" s="47">
        <f t="shared" si="0"/>
        <v>15.8</v>
      </c>
      <c r="E13" s="48"/>
      <c r="F13" s="48"/>
    </row>
    <row r="14" spans="1:6" s="1" customFormat="1" ht="19.5" customHeight="1">
      <c r="A14" s="49" t="s">
        <v>43</v>
      </c>
      <c r="B14" s="50">
        <v>1009</v>
      </c>
      <c r="C14" s="50">
        <v>1248</v>
      </c>
      <c r="D14" s="47">
        <f t="shared" si="0"/>
        <v>-19.2</v>
      </c>
      <c r="E14" s="48"/>
      <c r="F14" s="48"/>
    </row>
    <row r="15" spans="1:6" s="1" customFormat="1" ht="19.5" customHeight="1">
      <c r="A15" s="49" t="s">
        <v>44</v>
      </c>
      <c r="B15" s="50">
        <v>6199</v>
      </c>
      <c r="C15" s="50">
        <v>5385</v>
      </c>
      <c r="D15" s="47">
        <f t="shared" si="0"/>
        <v>15.1</v>
      </c>
      <c r="E15" s="48"/>
      <c r="F15" s="48"/>
    </row>
    <row r="16" spans="1:6" s="1" customFormat="1" ht="19.5" customHeight="1">
      <c r="A16" s="49" t="s">
        <v>45</v>
      </c>
      <c r="B16" s="50">
        <v>26213</v>
      </c>
      <c r="C16" s="50">
        <v>34503</v>
      </c>
      <c r="D16" s="47">
        <f t="shared" si="0"/>
        <v>-24</v>
      </c>
      <c r="E16" s="48"/>
      <c r="F16" s="48"/>
    </row>
    <row r="17" spans="1:6" s="1" customFormat="1" ht="19.5" customHeight="1">
      <c r="A17" s="49" t="s">
        <v>46</v>
      </c>
      <c r="B17" s="50">
        <v>4027</v>
      </c>
      <c r="C17" s="50">
        <v>5280</v>
      </c>
      <c r="D17" s="47">
        <f t="shared" si="0"/>
        <v>-23.7</v>
      </c>
      <c r="E17" s="48"/>
      <c r="F17" s="48"/>
    </row>
    <row r="18" spans="1:6" s="1" customFormat="1" ht="19.5" customHeight="1">
      <c r="A18" s="49" t="s">
        <v>47</v>
      </c>
      <c r="B18" s="50">
        <v>1949</v>
      </c>
      <c r="C18" s="50">
        <v>1779</v>
      </c>
      <c r="D18" s="47">
        <f t="shared" si="0"/>
        <v>9.6</v>
      </c>
      <c r="E18" s="48"/>
      <c r="F18" s="48"/>
    </row>
    <row r="19" spans="1:6" s="1" customFormat="1" ht="19.5" customHeight="1">
      <c r="A19" s="49" t="s">
        <v>48</v>
      </c>
      <c r="B19" s="50">
        <v>305</v>
      </c>
      <c r="C19" s="50">
        <v>276</v>
      </c>
      <c r="D19" s="47">
        <f t="shared" si="0"/>
        <v>10.5</v>
      </c>
      <c r="E19" s="48"/>
      <c r="F19" s="48"/>
    </row>
    <row r="20" spans="1:6" s="1" customFormat="1" ht="19.5" customHeight="1">
      <c r="A20" s="49" t="s">
        <v>49</v>
      </c>
      <c r="B20" s="50">
        <v>0</v>
      </c>
      <c r="C20" s="50">
        <v>0</v>
      </c>
      <c r="D20" s="47"/>
      <c r="E20" s="48"/>
      <c r="F20" s="48"/>
    </row>
    <row r="21" spans="1:6" s="1" customFormat="1" ht="19.5" customHeight="1">
      <c r="A21" s="49" t="s">
        <v>50</v>
      </c>
      <c r="B21" s="50"/>
      <c r="C21" s="50">
        <v>18</v>
      </c>
      <c r="D21" s="47">
        <f aca="true" t="shared" si="1" ref="D21:D28">B21/C21*100-100</f>
        <v>-100</v>
      </c>
      <c r="E21" s="48"/>
      <c r="F21" s="48"/>
    </row>
    <row r="22" spans="1:6" s="1" customFormat="1" ht="19.5" customHeight="1">
      <c r="A22" s="49" t="s">
        <v>51</v>
      </c>
      <c r="B22" s="50">
        <v>1471</v>
      </c>
      <c r="C22" s="50">
        <v>7928</v>
      </c>
      <c r="D22" s="47">
        <f t="shared" si="1"/>
        <v>-81.4</v>
      </c>
      <c r="E22" s="48"/>
      <c r="F22" s="48"/>
    </row>
    <row r="23" spans="1:6" s="1" customFormat="1" ht="19.5" customHeight="1">
      <c r="A23" s="49" t="s">
        <v>52</v>
      </c>
      <c r="B23" s="50">
        <v>10014</v>
      </c>
      <c r="C23" s="50">
        <v>7774</v>
      </c>
      <c r="D23" s="47">
        <f t="shared" si="1"/>
        <v>28.8</v>
      </c>
      <c r="E23" s="48"/>
      <c r="F23" s="48"/>
    </row>
    <row r="24" spans="1:6" s="1" customFormat="1" ht="19.5" customHeight="1">
      <c r="A24" s="49" t="s">
        <v>53</v>
      </c>
      <c r="B24" s="50">
        <v>465</v>
      </c>
      <c r="C24" s="50">
        <v>769</v>
      </c>
      <c r="D24" s="47">
        <f t="shared" si="1"/>
        <v>-39.5</v>
      </c>
      <c r="E24" s="48"/>
      <c r="F24" s="48"/>
    </row>
    <row r="25" spans="1:6" s="1" customFormat="1" ht="19.5" customHeight="1">
      <c r="A25" s="49" t="s">
        <v>54</v>
      </c>
      <c r="B25" s="50">
        <v>8000</v>
      </c>
      <c r="C25" s="50">
        <v>7920</v>
      </c>
      <c r="D25" s="47">
        <f t="shared" si="1"/>
        <v>1</v>
      </c>
      <c r="E25" s="48"/>
      <c r="F25" s="48"/>
    </row>
    <row r="26" spans="1:6" s="1" customFormat="1" ht="19.5" customHeight="1">
      <c r="A26" s="49" t="s">
        <v>55</v>
      </c>
      <c r="B26" s="50">
        <v>3253</v>
      </c>
      <c r="C26" s="50">
        <v>800</v>
      </c>
      <c r="D26" s="47">
        <f t="shared" si="1"/>
        <v>306.6</v>
      </c>
      <c r="E26" s="48"/>
      <c r="F26" s="48"/>
    </row>
    <row r="27" spans="1:6" s="1" customFormat="1" ht="19.5" customHeight="1">
      <c r="A27" s="51" t="s">
        <v>56</v>
      </c>
      <c r="B27" s="50">
        <v>12770</v>
      </c>
      <c r="C27" s="50">
        <v>8447</v>
      </c>
      <c r="D27" s="47">
        <f t="shared" si="1"/>
        <v>51.2</v>
      </c>
      <c r="E27" s="48"/>
      <c r="F27" s="48"/>
    </row>
    <row r="28" spans="1:4" s="1" customFormat="1" ht="24.75" customHeight="1">
      <c r="A28" s="52"/>
      <c r="B28" s="53"/>
      <c r="C28" s="54"/>
      <c r="D28" s="54"/>
    </row>
    <row r="29" spans="1:4" s="1" customFormat="1" ht="22.5" customHeight="1">
      <c r="A29" s="53"/>
      <c r="B29" s="53"/>
      <c r="C29" s="54"/>
      <c r="D29" s="54"/>
    </row>
    <row r="30" spans="1:4" s="1" customFormat="1" ht="22.5" customHeight="1">
      <c r="A30" s="53"/>
      <c r="B30" s="53"/>
      <c r="C30" s="54"/>
      <c r="D30" s="54"/>
    </row>
    <row r="31" spans="1:4" s="1" customFormat="1" ht="22.5" customHeight="1">
      <c r="A31" s="53"/>
      <c r="B31" s="53"/>
      <c r="C31" s="54"/>
      <c r="D31" s="54"/>
    </row>
    <row r="32" spans="2:4" s="1" customFormat="1" ht="35.25" customHeight="1">
      <c r="B32" s="52"/>
      <c r="C32" s="55"/>
      <c r="D32" s="55"/>
    </row>
    <row r="33" spans="1:4" s="1" customFormat="1" ht="14.25">
      <c r="A33" s="55"/>
      <c r="B33" s="55"/>
      <c r="C33" s="55"/>
      <c r="D33" s="55"/>
    </row>
    <row r="34" spans="1:4" s="1" customFormat="1" ht="14.25">
      <c r="A34" s="55"/>
      <c r="B34" s="55"/>
      <c r="C34" s="55"/>
      <c r="D34" s="55"/>
    </row>
    <row r="35" spans="1:4" s="1" customFormat="1" ht="14.25">
      <c r="A35" s="55"/>
      <c r="B35" s="55"/>
      <c r="C35" s="55"/>
      <c r="D35" s="55"/>
    </row>
  </sheetData>
  <sheetProtection/>
  <mergeCells count="1">
    <mergeCell ref="A2:D2"/>
  </mergeCells>
  <printOptions horizontalCentered="1" verticalCentered="1"/>
  <pageMargins left="0.55" right="0.39" top="0.43" bottom="0.43" header="0.39" footer="0.3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D16"/>
  <sheetViews>
    <sheetView showZeros="0" workbookViewId="0" topLeftCell="A1">
      <selection activeCell="E16" sqref="E16"/>
    </sheetView>
  </sheetViews>
  <sheetFormatPr defaultColWidth="9.00390625" defaultRowHeight="14.25"/>
  <cols>
    <col min="1" max="1" width="30.625" style="1" customWidth="1"/>
    <col min="2" max="4" width="15.625" style="1" customWidth="1"/>
    <col min="5" max="253" width="30.625" style="1" bestFit="1" customWidth="1"/>
    <col min="254" max="16384" width="30.625" style="0" customWidth="1"/>
  </cols>
  <sheetData>
    <row r="1" s="1" customFormat="1" ht="7.5" customHeight="1"/>
    <row r="2" spans="1:4" s="1" customFormat="1" ht="45" customHeight="1">
      <c r="A2" s="20" t="s">
        <v>57</v>
      </c>
      <c r="B2" s="20"/>
      <c r="C2" s="20"/>
      <c r="D2" s="20"/>
    </row>
    <row r="3" spans="1:4" s="1" customFormat="1" ht="24" customHeight="1">
      <c r="A3" s="5"/>
      <c r="D3" s="21" t="s">
        <v>1</v>
      </c>
    </row>
    <row r="4" spans="1:4" s="1" customFormat="1" ht="34.5" customHeight="1">
      <c r="A4" s="22" t="s">
        <v>58</v>
      </c>
      <c r="B4" s="23" t="s">
        <v>3</v>
      </c>
      <c r="C4" s="23" t="s">
        <v>59</v>
      </c>
      <c r="D4" s="23" t="s">
        <v>60</v>
      </c>
    </row>
    <row r="5" spans="1:4" s="1" customFormat="1" ht="34.5" customHeight="1">
      <c r="A5" s="24" t="s">
        <v>61</v>
      </c>
      <c r="B5" s="25">
        <f>SUM(B6:B11)</f>
        <v>25000</v>
      </c>
      <c r="C5" s="25">
        <v>35047</v>
      </c>
      <c r="D5" s="26">
        <f aca="true" t="shared" si="0" ref="D5:D11">B5/C5*100-100</f>
        <v>-28.7</v>
      </c>
    </row>
    <row r="6" spans="1:4" s="1" customFormat="1" ht="34.5" customHeight="1">
      <c r="A6" s="27" t="s">
        <v>62</v>
      </c>
      <c r="B6" s="28">
        <v>63</v>
      </c>
      <c r="C6" s="28">
        <v>35</v>
      </c>
      <c r="D6" s="26">
        <f t="shared" si="0"/>
        <v>80</v>
      </c>
    </row>
    <row r="7" spans="1:4" s="1" customFormat="1" ht="34.5" customHeight="1">
      <c r="A7" s="27" t="s">
        <v>63</v>
      </c>
      <c r="B7" s="28"/>
      <c r="C7" s="28">
        <v>1</v>
      </c>
      <c r="D7" s="26"/>
    </row>
    <row r="8" spans="1:4" s="1" customFormat="1" ht="34.5" customHeight="1">
      <c r="A8" s="29" t="s">
        <v>64</v>
      </c>
      <c r="B8" s="28">
        <v>24226</v>
      </c>
      <c r="C8" s="28">
        <v>34338</v>
      </c>
      <c r="D8" s="26">
        <f t="shared" si="0"/>
        <v>-29.4</v>
      </c>
    </row>
    <row r="9" spans="1:4" s="1" customFormat="1" ht="34.5" customHeight="1">
      <c r="A9" s="30" t="s">
        <v>65</v>
      </c>
      <c r="B9" s="28">
        <v>60</v>
      </c>
      <c r="C9" s="28">
        <v>79</v>
      </c>
      <c r="D9" s="26">
        <f t="shared" si="0"/>
        <v>-24.1</v>
      </c>
    </row>
    <row r="10" spans="1:4" s="1" customFormat="1" ht="34.5" customHeight="1">
      <c r="A10" s="30" t="s">
        <v>66</v>
      </c>
      <c r="B10" s="28">
        <v>251</v>
      </c>
      <c r="C10" s="28">
        <v>161</v>
      </c>
      <c r="D10" s="26">
        <f t="shared" si="0"/>
        <v>55.9</v>
      </c>
    </row>
    <row r="11" spans="1:4" s="1" customFormat="1" ht="34.5" customHeight="1">
      <c r="A11" s="30" t="s">
        <v>67</v>
      </c>
      <c r="B11" s="28">
        <v>400</v>
      </c>
      <c r="C11" s="28">
        <v>433</v>
      </c>
      <c r="D11" s="26">
        <f t="shared" si="0"/>
        <v>-7.6</v>
      </c>
    </row>
    <row r="12" spans="1:4" s="1" customFormat="1" ht="34.5" customHeight="1">
      <c r="A12" s="30"/>
      <c r="B12" s="28"/>
      <c r="C12" s="28"/>
      <c r="D12" s="26"/>
    </row>
    <row r="13" spans="1:4" s="1" customFormat="1" ht="34.5" customHeight="1">
      <c r="A13" s="30" t="s">
        <v>68</v>
      </c>
      <c r="B13" s="28">
        <v>2595</v>
      </c>
      <c r="C13" s="28">
        <v>11259</v>
      </c>
      <c r="D13" s="26">
        <f aca="true" t="shared" si="1" ref="D13:D16">B13/C13*100-100</f>
        <v>-77</v>
      </c>
    </row>
    <row r="14" spans="1:4" s="1" customFormat="1" ht="34.5" customHeight="1">
      <c r="A14" s="30" t="s">
        <v>69</v>
      </c>
      <c r="B14" s="28"/>
      <c r="C14" s="28">
        <v>20400</v>
      </c>
      <c r="D14" s="26"/>
    </row>
    <row r="15" spans="1:4" s="1" customFormat="1" ht="34.5" customHeight="1">
      <c r="A15" s="31" t="s">
        <v>70</v>
      </c>
      <c r="B15" s="32">
        <v>787</v>
      </c>
      <c r="C15" s="32">
        <v>470</v>
      </c>
      <c r="D15" s="26">
        <f t="shared" si="1"/>
        <v>67.4</v>
      </c>
    </row>
    <row r="16" spans="1:4" s="19" customFormat="1" ht="34.5" customHeight="1">
      <c r="A16" s="33" t="s">
        <v>71</v>
      </c>
      <c r="B16" s="34">
        <f>SUM(B6:B15)</f>
        <v>28382</v>
      </c>
      <c r="C16" s="34">
        <f>SUM(C6:C15)</f>
        <v>67176</v>
      </c>
      <c r="D16" s="26">
        <f t="shared" si="1"/>
        <v>-57.7</v>
      </c>
    </row>
  </sheetData>
  <sheetProtection/>
  <mergeCells count="1">
    <mergeCell ref="A2:D2"/>
  </mergeCells>
  <printOptions horizontalCentered="1" verticalCentered="1"/>
  <pageMargins left="0.79" right="0.55" top="1.18" bottom="2.56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D23"/>
  <sheetViews>
    <sheetView showZeros="0" workbookViewId="0" topLeftCell="A1">
      <selection activeCell="G9" sqref="G9"/>
    </sheetView>
  </sheetViews>
  <sheetFormatPr defaultColWidth="9.00390625" defaultRowHeight="14.25"/>
  <cols>
    <col min="1" max="1" width="55.375" style="1" customWidth="1"/>
    <col min="2" max="2" width="11.75390625" style="1" customWidth="1"/>
    <col min="3" max="3" width="15.375" style="1" customWidth="1"/>
    <col min="4" max="4" width="10.375" style="1" customWidth="1"/>
    <col min="5" max="5" width="25.875" style="1" customWidth="1"/>
    <col min="6" max="253" width="9.00390625" style="1" customWidth="1"/>
  </cols>
  <sheetData>
    <row r="1" spans="2:4" s="1" customFormat="1" ht="9.75" customHeight="1">
      <c r="B1" s="3"/>
      <c r="C1" s="3"/>
      <c r="D1" s="3"/>
    </row>
    <row r="2" spans="1:4" s="1" customFormat="1" ht="32.25" customHeight="1">
      <c r="A2" s="4" t="s">
        <v>72</v>
      </c>
      <c r="B2" s="4"/>
      <c r="C2" s="4"/>
      <c r="D2" s="4"/>
    </row>
    <row r="3" spans="1:4" s="1" customFormat="1" ht="30" customHeight="1">
      <c r="A3" s="5"/>
      <c r="C3" s="6" t="s">
        <v>1</v>
      </c>
      <c r="D3" s="6"/>
    </row>
    <row r="4" spans="1:4" s="2" customFormat="1" ht="25.5" customHeight="1">
      <c r="A4" s="7" t="s">
        <v>58</v>
      </c>
      <c r="B4" s="8" t="s">
        <v>73</v>
      </c>
      <c r="C4" s="9"/>
      <c r="D4" s="10"/>
    </row>
    <row r="5" spans="1:4" s="2" customFormat="1" ht="40.5" customHeight="1">
      <c r="A5" s="7"/>
      <c r="B5" s="7" t="s">
        <v>74</v>
      </c>
      <c r="C5" s="11" t="s">
        <v>75</v>
      </c>
      <c r="D5" s="11" t="s">
        <v>76</v>
      </c>
    </row>
    <row r="6" spans="1:4" s="2" customFormat="1" ht="34.5" customHeight="1">
      <c r="A6" s="7" t="s">
        <v>77</v>
      </c>
      <c r="B6" s="12">
        <f aca="true" t="shared" si="0" ref="B6:B10">C6+D6</f>
        <v>28382</v>
      </c>
      <c r="C6" s="12">
        <f>C7+C9+C11+C19+C21</f>
        <v>27595</v>
      </c>
      <c r="D6" s="12">
        <f>D7+D9+D11+D19+D21</f>
        <v>787</v>
      </c>
    </row>
    <row r="7" spans="1:4" s="2" customFormat="1" ht="34.5" customHeight="1">
      <c r="A7" s="7" t="s">
        <v>78</v>
      </c>
      <c r="B7" s="12">
        <f t="shared" si="0"/>
        <v>60</v>
      </c>
      <c r="C7" s="12">
        <f>C8</f>
        <v>60</v>
      </c>
      <c r="D7" s="12">
        <f>D8</f>
        <v>0</v>
      </c>
    </row>
    <row r="8" spans="1:4" s="2" customFormat="1" ht="34.5" customHeight="1">
      <c r="A8" s="13" t="s">
        <v>79</v>
      </c>
      <c r="B8" s="12">
        <f t="shared" si="0"/>
        <v>60</v>
      </c>
      <c r="C8" s="12">
        <v>60</v>
      </c>
      <c r="D8" s="12"/>
    </row>
    <row r="9" spans="1:4" s="2" customFormat="1" ht="34.5" customHeight="1">
      <c r="A9" s="14" t="s">
        <v>80</v>
      </c>
      <c r="B9" s="12">
        <f t="shared" si="0"/>
        <v>1802</v>
      </c>
      <c r="C9" s="12">
        <f>C10</f>
        <v>1802</v>
      </c>
      <c r="D9" s="12"/>
    </row>
    <row r="10" spans="1:4" s="2" customFormat="1" ht="34.5" customHeight="1">
      <c r="A10" s="13" t="s">
        <v>81</v>
      </c>
      <c r="B10" s="12">
        <f t="shared" si="0"/>
        <v>1802</v>
      </c>
      <c r="C10" s="12">
        <v>1802</v>
      </c>
      <c r="D10" s="12"/>
    </row>
    <row r="11" spans="1:4" s="2" customFormat="1" ht="34.5" customHeight="1">
      <c r="A11" s="14" t="s">
        <v>82</v>
      </c>
      <c r="B11" s="12">
        <f>SUM(B12:B18)</f>
        <v>26205</v>
      </c>
      <c r="C11" s="15">
        <f>SUM(C12:C18)</f>
        <v>25418</v>
      </c>
      <c r="D11" s="15">
        <f>SUM(D12:D17)</f>
        <v>787</v>
      </c>
    </row>
    <row r="12" spans="1:4" s="2" customFormat="1" ht="34.5" customHeight="1">
      <c r="A12" s="13" t="s">
        <v>83</v>
      </c>
      <c r="B12" s="12">
        <f aca="true" t="shared" si="1" ref="B12:B15">C12+D12</f>
        <v>24694</v>
      </c>
      <c r="C12" s="16">
        <v>23907</v>
      </c>
      <c r="D12" s="16">
        <v>787</v>
      </c>
    </row>
    <row r="13" spans="1:4" s="2" customFormat="1" ht="34.5" customHeight="1">
      <c r="A13" s="13" t="s">
        <v>84</v>
      </c>
      <c r="B13" s="12">
        <f t="shared" si="1"/>
        <v>60</v>
      </c>
      <c r="C13" s="16">
        <v>60</v>
      </c>
      <c r="D13" s="16"/>
    </row>
    <row r="14" spans="1:4" s="2" customFormat="1" ht="34.5" customHeight="1">
      <c r="A14" s="13" t="s">
        <v>85</v>
      </c>
      <c r="B14" s="12">
        <f t="shared" si="1"/>
        <v>500</v>
      </c>
      <c r="C14" s="16">
        <v>500</v>
      </c>
      <c r="D14" s="16"/>
    </row>
    <row r="15" spans="1:4" s="2" customFormat="1" ht="34.5" customHeight="1">
      <c r="A15" s="13" t="s">
        <v>86</v>
      </c>
      <c r="B15" s="12">
        <f t="shared" si="1"/>
        <v>300</v>
      </c>
      <c r="C15" s="16">
        <v>300</v>
      </c>
      <c r="D15" s="16"/>
    </row>
    <row r="16" spans="1:4" s="2" customFormat="1" ht="34.5" customHeight="1">
      <c r="A16" s="13" t="s">
        <v>87</v>
      </c>
      <c r="B16" s="12"/>
      <c r="C16" s="16"/>
      <c r="D16" s="16"/>
    </row>
    <row r="17" spans="1:4" s="2" customFormat="1" ht="34.5" customHeight="1">
      <c r="A17" s="13" t="s">
        <v>88</v>
      </c>
      <c r="B17" s="12">
        <f aca="true" t="shared" si="2" ref="B17:B22">C17+D17</f>
        <v>251</v>
      </c>
      <c r="C17" s="16">
        <v>251</v>
      </c>
      <c r="D17" s="16"/>
    </row>
    <row r="18" spans="1:4" s="2" customFormat="1" ht="34.5" customHeight="1">
      <c r="A18" s="13" t="s">
        <v>89</v>
      </c>
      <c r="B18" s="12">
        <f t="shared" si="2"/>
        <v>400</v>
      </c>
      <c r="C18" s="16">
        <v>400</v>
      </c>
      <c r="D18" s="16"/>
    </row>
    <row r="19" spans="1:4" s="2" customFormat="1" ht="34.5" customHeight="1">
      <c r="A19" s="14" t="s">
        <v>90</v>
      </c>
      <c r="B19" s="12">
        <f t="shared" si="2"/>
        <v>63</v>
      </c>
      <c r="C19" s="15">
        <f>SUM(C20:C20)</f>
        <v>63</v>
      </c>
      <c r="D19" s="16"/>
    </row>
    <row r="20" spans="1:4" s="2" customFormat="1" ht="34.5" customHeight="1">
      <c r="A20" s="17" t="s">
        <v>91</v>
      </c>
      <c r="B20" s="12">
        <f t="shared" si="2"/>
        <v>63</v>
      </c>
      <c r="C20" s="16">
        <v>63</v>
      </c>
      <c r="D20" s="16"/>
    </row>
    <row r="21" spans="1:4" s="2" customFormat="1" ht="34.5" customHeight="1">
      <c r="A21" s="14" t="s">
        <v>92</v>
      </c>
      <c r="B21" s="12">
        <f t="shared" si="2"/>
        <v>252</v>
      </c>
      <c r="C21" s="15">
        <f>C22</f>
        <v>252</v>
      </c>
      <c r="D21" s="15">
        <f>D22</f>
        <v>0</v>
      </c>
    </row>
    <row r="22" spans="1:4" s="2" customFormat="1" ht="34.5" customHeight="1">
      <c r="A22" s="17" t="s">
        <v>93</v>
      </c>
      <c r="B22" s="12">
        <f t="shared" si="2"/>
        <v>252</v>
      </c>
      <c r="C22" s="16">
        <v>252</v>
      </c>
      <c r="D22" s="16"/>
    </row>
    <row r="23" s="1" customFormat="1" ht="14.25">
      <c r="A23" s="18"/>
    </row>
  </sheetData>
  <sheetProtection/>
  <mergeCells count="4">
    <mergeCell ref="A2:D2"/>
    <mergeCell ref="C3:D3"/>
    <mergeCell ref="B4:D4"/>
    <mergeCell ref="A4:A5"/>
  </mergeCells>
  <printOptions horizontalCentered="1" verticalCentered="1"/>
  <pageMargins left="0.83" right="0.75" top="1.06" bottom="1.65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User</dc:creator>
  <cp:keywords/>
  <dc:description/>
  <cp:lastModifiedBy>21</cp:lastModifiedBy>
  <cp:lastPrinted>2016-02-16T10:24:20Z</cp:lastPrinted>
  <dcterms:created xsi:type="dcterms:W3CDTF">2013-02-01T10:15:55Z</dcterms:created>
  <dcterms:modified xsi:type="dcterms:W3CDTF">2017-04-12T11:23:36Z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